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65" windowWidth="20730" windowHeight="11760"/>
  </bookViews>
  <sheets>
    <sheet name="PRESUPUESTO GENERAL PRODUCCIÓN" sheetId="1" r:id="rId1"/>
    <sheet name="PRESUPUESTO ETAPA PRODUCCIÓN" sheetId="5" r:id="rId2"/>
    <sheet name="PLAN DE FINANCIAMIENTO" sheetId="4" r:id="rId3"/>
    <sheet name="PLAN DE USO DEL INCENTIVO" sheetId="2" r:id="rId4"/>
  </sheets>
  <externalReferences>
    <externalReference r:id="rId5"/>
    <externalReference r:id="rId6"/>
  </externalReferences>
  <definedNames>
    <definedName name="_xlnm.Print_Area" localSheetId="3">'PLAN DE USO DEL INCENTIVO'!$A$1:$D$23</definedName>
    <definedName name="Unidad">[1]Hoja1!$A$1:$A$5</definedName>
  </definedNames>
  <calcPr calcId="144525"/>
</workbook>
</file>

<file path=xl/calcChain.xml><?xml version="1.0" encoding="utf-8"?>
<calcChain xmlns="http://schemas.openxmlformats.org/spreadsheetml/2006/main">
  <c r="G57" i="1" l="1"/>
  <c r="G39" i="1"/>
  <c r="F303" i="1"/>
  <c r="F306" i="1"/>
  <c r="F307" i="1"/>
  <c r="F308" i="1"/>
  <c r="F309" i="1"/>
  <c r="F310" i="1"/>
  <c r="F311" i="1"/>
  <c r="F312" i="1"/>
  <c r="F313" i="1"/>
  <c r="F314" i="1"/>
  <c r="F316" i="1"/>
  <c r="F305" i="1"/>
  <c r="F304" i="1"/>
  <c r="F91" i="1"/>
  <c r="F92" i="1"/>
  <c r="F93" i="1"/>
  <c r="F94" i="1"/>
  <c r="F95" i="1"/>
  <c r="F138" i="5"/>
  <c r="F139" i="5"/>
  <c r="G137" i="5"/>
  <c r="F133" i="5"/>
  <c r="F134" i="5"/>
  <c r="F135" i="5"/>
  <c r="F136" i="5"/>
  <c r="G132" i="5" s="1"/>
  <c r="F127" i="5"/>
  <c r="F128" i="5"/>
  <c r="F129" i="5"/>
  <c r="G126" i="5" s="1"/>
  <c r="F130" i="5"/>
  <c r="F120" i="5"/>
  <c r="F121" i="5"/>
  <c r="F122" i="5"/>
  <c r="F123" i="5"/>
  <c r="F124" i="5"/>
  <c r="G119" i="5"/>
  <c r="F116" i="5"/>
  <c r="G115" i="5" s="1"/>
  <c r="F117" i="5"/>
  <c r="F111" i="5"/>
  <c r="G110" i="5" s="1"/>
  <c r="F112" i="5"/>
  <c r="F113" i="5"/>
  <c r="F99" i="5"/>
  <c r="G98" i="5" s="1"/>
  <c r="F100" i="5"/>
  <c r="F101" i="5"/>
  <c r="F102" i="5"/>
  <c r="F103" i="5"/>
  <c r="F104" i="5"/>
  <c r="F105" i="5"/>
  <c r="F106" i="5"/>
  <c r="F107" i="5"/>
  <c r="F108" i="5"/>
  <c r="F95" i="5"/>
  <c r="F96" i="5"/>
  <c r="G94" i="5" s="1"/>
  <c r="F91" i="5"/>
  <c r="F92" i="5"/>
  <c r="G90" i="5"/>
  <c r="F83" i="5"/>
  <c r="G82" i="5" s="1"/>
  <c r="F84" i="5"/>
  <c r="F85" i="5"/>
  <c r="F86" i="5"/>
  <c r="F87" i="5"/>
  <c r="F88" i="5"/>
  <c r="F73" i="5"/>
  <c r="G72" i="5" s="1"/>
  <c r="F74" i="5"/>
  <c r="F75" i="5"/>
  <c r="F76" i="5"/>
  <c r="F77" i="5"/>
  <c r="F78" i="5"/>
  <c r="F79" i="5"/>
  <c r="F80" i="5"/>
  <c r="F68" i="5"/>
  <c r="F69" i="5"/>
  <c r="F70" i="5"/>
  <c r="G67" i="5"/>
  <c r="F50" i="5"/>
  <c r="F51" i="5"/>
  <c r="F52" i="5"/>
  <c r="F53" i="5"/>
  <c r="G49" i="5" s="1"/>
  <c r="F54" i="5"/>
  <c r="F55" i="5"/>
  <c r="F56" i="5"/>
  <c r="F57" i="5"/>
  <c r="F58" i="5"/>
  <c r="F59" i="5"/>
  <c r="F60" i="5"/>
  <c r="F61" i="5"/>
  <c r="F62" i="5"/>
  <c r="F63" i="5"/>
  <c r="F64" i="5"/>
  <c r="F65" i="5"/>
  <c r="F35" i="5"/>
  <c r="G34" i="5" s="1"/>
  <c r="F36" i="5"/>
  <c r="F37" i="5"/>
  <c r="F38" i="5"/>
  <c r="F39" i="5"/>
  <c r="F40" i="5"/>
  <c r="F41" i="5"/>
  <c r="F42" i="5"/>
  <c r="F43" i="5"/>
  <c r="F44" i="5"/>
  <c r="F45" i="5"/>
  <c r="F46" i="5"/>
  <c r="F47" i="5"/>
  <c r="F28" i="5"/>
  <c r="G27" i="5" s="1"/>
  <c r="F29" i="5"/>
  <c r="F30" i="5"/>
  <c r="F31" i="5"/>
  <c r="F32" i="5"/>
  <c r="F23" i="5"/>
  <c r="F24" i="5"/>
  <c r="F25" i="5"/>
  <c r="G22" i="5" s="1"/>
  <c r="F19" i="5"/>
  <c r="F20" i="5"/>
  <c r="G18" i="5"/>
  <c r="F16" i="5"/>
  <c r="F15" i="5"/>
  <c r="F14" i="5"/>
  <c r="F13" i="5"/>
  <c r="F12" i="5"/>
  <c r="F11" i="5"/>
  <c r="F10" i="5"/>
  <c r="G9" i="5"/>
  <c r="D19" i="2"/>
  <c r="D18" i="2"/>
  <c r="D17" i="2"/>
  <c r="D16" i="2"/>
  <c r="D15" i="2"/>
  <c r="D14" i="2"/>
  <c r="D20" i="2" s="1"/>
  <c r="F291" i="1"/>
  <c r="F292" i="1"/>
  <c r="F293" i="1"/>
  <c r="F294" i="1"/>
  <c r="F288" i="1"/>
  <c r="G287" i="1" s="1"/>
  <c r="F282" i="1"/>
  <c r="F283" i="1"/>
  <c r="F284" i="1"/>
  <c r="F285" i="1"/>
  <c r="F274" i="1"/>
  <c r="F275" i="1"/>
  <c r="F276" i="1"/>
  <c r="F277" i="1"/>
  <c r="F278" i="1"/>
  <c r="F279" i="1"/>
  <c r="F266" i="1"/>
  <c r="G265" i="1" s="1"/>
  <c r="F267" i="1"/>
  <c r="F268" i="1"/>
  <c r="F269" i="1"/>
  <c r="F270" i="1"/>
  <c r="F271" i="1"/>
  <c r="F255" i="1"/>
  <c r="F256" i="1"/>
  <c r="F257" i="1"/>
  <c r="F258" i="1"/>
  <c r="F259" i="1"/>
  <c r="F260" i="1"/>
  <c r="F261" i="1"/>
  <c r="F262" i="1"/>
  <c r="F263" i="1"/>
  <c r="F248" i="1"/>
  <c r="F249" i="1"/>
  <c r="F250" i="1"/>
  <c r="F251" i="1"/>
  <c r="F252" i="1"/>
  <c r="F242" i="1"/>
  <c r="F243" i="1"/>
  <c r="F244" i="1"/>
  <c r="F245" i="1"/>
  <c r="F227" i="1"/>
  <c r="F228" i="1"/>
  <c r="F229" i="1"/>
  <c r="F230" i="1"/>
  <c r="F221" i="1"/>
  <c r="F222" i="1"/>
  <c r="F223" i="1"/>
  <c r="F224" i="1"/>
  <c r="F214" i="1"/>
  <c r="G213" i="1" s="1"/>
  <c r="F215" i="1"/>
  <c r="F216" i="1"/>
  <c r="F217" i="1"/>
  <c r="F218" i="1"/>
  <c r="F210" i="1"/>
  <c r="G209" i="1" s="1"/>
  <c r="F211" i="1"/>
  <c r="F205" i="1"/>
  <c r="F206" i="1"/>
  <c r="F207" i="1"/>
  <c r="F193" i="1"/>
  <c r="F194" i="1"/>
  <c r="F195" i="1"/>
  <c r="G192" i="1" s="1"/>
  <c r="F196" i="1"/>
  <c r="F197" i="1"/>
  <c r="F198" i="1"/>
  <c r="F199" i="1"/>
  <c r="F200" i="1"/>
  <c r="F201" i="1"/>
  <c r="F202" i="1"/>
  <c r="F189" i="1"/>
  <c r="F190" i="1"/>
  <c r="F185" i="1"/>
  <c r="F186" i="1"/>
  <c r="G184" i="1" s="1"/>
  <c r="F177" i="1"/>
  <c r="F178" i="1"/>
  <c r="F179" i="1"/>
  <c r="F180" i="1"/>
  <c r="F181" i="1"/>
  <c r="F182" i="1"/>
  <c r="F167" i="1"/>
  <c r="F168" i="1"/>
  <c r="F169" i="1"/>
  <c r="G166" i="1" s="1"/>
  <c r="F170" i="1"/>
  <c r="F171" i="1"/>
  <c r="F172" i="1"/>
  <c r="F173" i="1"/>
  <c r="F174" i="1"/>
  <c r="F162" i="1"/>
  <c r="F163" i="1"/>
  <c r="F164" i="1"/>
  <c r="G161" i="1" s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22" i="1"/>
  <c r="F123" i="1"/>
  <c r="F124" i="1"/>
  <c r="F125" i="1"/>
  <c r="F126" i="1"/>
  <c r="F117" i="1"/>
  <c r="F118" i="1"/>
  <c r="F119" i="1"/>
  <c r="F113" i="1"/>
  <c r="F114" i="1"/>
  <c r="F104" i="1"/>
  <c r="F105" i="1"/>
  <c r="F106" i="1"/>
  <c r="F107" i="1"/>
  <c r="F108" i="1"/>
  <c r="F109" i="1"/>
  <c r="F110" i="1"/>
  <c r="F232" i="1"/>
  <c r="F233" i="1"/>
  <c r="G231" i="1" s="1"/>
  <c r="F88" i="1"/>
  <c r="G87" i="1" s="1"/>
  <c r="F84" i="1"/>
  <c r="F85" i="1"/>
  <c r="F79" i="1"/>
  <c r="G78" i="1" s="1"/>
  <c r="F80" i="1"/>
  <c r="F81" i="1"/>
  <c r="F73" i="1"/>
  <c r="F74" i="1"/>
  <c r="G72" i="1" s="1"/>
  <c r="F75" i="1"/>
  <c r="F76" i="1"/>
  <c r="F69" i="1"/>
  <c r="G68" i="1" s="1"/>
  <c r="F70" i="1"/>
  <c r="F64" i="1"/>
  <c r="F65" i="1"/>
  <c r="F66" i="1"/>
  <c r="F55" i="1"/>
  <c r="F50" i="1"/>
  <c r="F51" i="1"/>
  <c r="F52" i="1"/>
  <c r="F53" i="1"/>
  <c r="G49" i="1" s="1"/>
  <c r="F40" i="1"/>
  <c r="F41" i="1"/>
  <c r="F42" i="1"/>
  <c r="F43" i="1"/>
  <c r="F44" i="1"/>
  <c r="F45" i="1"/>
  <c r="F46" i="1"/>
  <c r="F47" i="1"/>
  <c r="F28" i="1"/>
  <c r="F29" i="1"/>
  <c r="F30" i="1"/>
  <c r="F31" i="1"/>
  <c r="F19" i="1"/>
  <c r="F20" i="1"/>
  <c r="F21" i="1"/>
  <c r="F22" i="1"/>
  <c r="G18" i="1" s="1"/>
  <c r="F23" i="1"/>
  <c r="F24" i="1"/>
  <c r="F25" i="1"/>
  <c r="F11" i="1"/>
  <c r="G10" i="1" s="1"/>
  <c r="F12" i="1"/>
  <c r="F13" i="1"/>
  <c r="F14" i="1"/>
  <c r="F15" i="1"/>
  <c r="F16" i="1"/>
  <c r="H55" i="4"/>
  <c r="H58" i="4" s="1"/>
  <c r="H45" i="4"/>
  <c r="H57" i="4" s="1"/>
  <c r="H59" i="4" s="1"/>
  <c r="H27" i="4"/>
  <c r="H30" i="4"/>
  <c r="H18" i="4"/>
  <c r="H29" i="4" s="1"/>
  <c r="H31" i="4" s="1"/>
  <c r="C20" i="2"/>
  <c r="G241" i="1"/>
  <c r="G121" i="1"/>
  <c r="G254" i="1"/>
  <c r="G302" i="1" l="1"/>
  <c r="G318" i="1" s="1"/>
  <c r="G112" i="1"/>
  <c r="G103" i="1"/>
  <c r="G63" i="1"/>
  <c r="G83" i="1"/>
  <c r="G90" i="1"/>
  <c r="G27" i="1"/>
  <c r="G33" i="1" s="1"/>
  <c r="G34" i="1" s="1"/>
  <c r="G35" i="1" s="1"/>
  <c r="G116" i="1"/>
  <c r="G128" i="1"/>
  <c r="G143" i="1"/>
  <c r="G176" i="1"/>
  <c r="G188" i="1"/>
  <c r="G204" i="1"/>
  <c r="G220" i="1"/>
  <c r="G226" i="1"/>
  <c r="G235" i="1" s="1"/>
  <c r="G247" i="1"/>
  <c r="G273" i="1"/>
  <c r="G281" i="1"/>
  <c r="G290" i="1"/>
  <c r="G296" i="1" s="1"/>
  <c r="F64" i="4"/>
  <c r="G319" i="1"/>
  <c r="G320" i="1" s="1"/>
  <c r="G97" i="1"/>
  <c r="G141" i="5"/>
  <c r="G36" i="1" l="1"/>
  <c r="G37" i="1" s="1"/>
  <c r="G324" i="1" s="1"/>
  <c r="G142" i="5"/>
  <c r="G143" i="5" s="1"/>
  <c r="G321" i="1"/>
  <c r="G322" i="1" s="1"/>
  <c r="G329" i="1" s="1"/>
  <c r="G297" i="1"/>
  <c r="G298" i="1" s="1"/>
  <c r="G236" i="1"/>
  <c r="G237" i="1" s="1"/>
  <c r="G58" i="1"/>
  <c r="G59" i="1" s="1"/>
  <c r="G98" i="1"/>
  <c r="G99" i="1" s="1"/>
  <c r="G238" i="1" l="1"/>
  <c r="G239" i="1" s="1"/>
  <c r="G144" i="5"/>
  <c r="G145" i="5"/>
  <c r="G100" i="1"/>
  <c r="G101" i="1" s="1"/>
  <c r="G326" i="1" s="1"/>
  <c r="G299" i="1"/>
  <c r="G300" i="1"/>
  <c r="G328" i="1" s="1"/>
  <c r="G60" i="1"/>
  <c r="G61" i="1" s="1"/>
  <c r="G325" i="1" s="1"/>
  <c r="G327" i="1" l="1"/>
  <c r="G330" i="1" s="1"/>
  <c r="G7" i="5"/>
  <c r="C8" i="2" l="1"/>
  <c r="G7" i="1"/>
  <c r="H7" i="4"/>
  <c r="C9" i="2"/>
  <c r="C11" i="2" s="1"/>
  <c r="F63" i="4" l="1"/>
  <c r="H60" i="4"/>
  <c r="H32" i="4"/>
  <c r="G64" i="4" s="1"/>
  <c r="F65" i="4" l="1"/>
  <c r="G63" i="4"/>
  <c r="G65" i="4" s="1"/>
</calcChain>
</file>

<file path=xl/sharedStrings.xml><?xml version="1.0" encoding="utf-8"?>
<sst xmlns="http://schemas.openxmlformats.org/spreadsheetml/2006/main" count="1132" uniqueCount="569">
  <si>
    <t>NO BORRAR está generado un vínculo</t>
  </si>
  <si>
    <t>Seleccionar</t>
  </si>
  <si>
    <t>NOMBRE DEL PROYECTO:</t>
  </si>
  <si>
    <t>Días</t>
  </si>
  <si>
    <t>Semanas</t>
  </si>
  <si>
    <t>Meses</t>
  </si>
  <si>
    <t>Paquete</t>
  </si>
  <si>
    <t>COD.</t>
  </si>
  <si>
    <t>Ítem</t>
  </si>
  <si>
    <t>Unidad</t>
  </si>
  <si>
    <t>Cantidad</t>
  </si>
  <si>
    <t>Precio/U</t>
  </si>
  <si>
    <t>Subtotal</t>
  </si>
  <si>
    <t xml:space="preserve">Total  </t>
  </si>
  <si>
    <t xml:space="preserve">GASTOS GENERALES </t>
  </si>
  <si>
    <t>1.1</t>
  </si>
  <si>
    <t>SEGUROS, ASPECTOS JURÍDICOS Y FINANCIEROS</t>
  </si>
  <si>
    <t>1.1.1</t>
  </si>
  <si>
    <t>Asesoría legal y gastos legales</t>
  </si>
  <si>
    <t>1.1.3</t>
  </si>
  <si>
    <t>1.1.4</t>
  </si>
  <si>
    <t>Gastos de gravámenes financieros, transacciones, transferencias bancarias y otras</t>
  </si>
  <si>
    <t>1.1.5</t>
  </si>
  <si>
    <t>Seguros de resposabilidad civil</t>
  </si>
  <si>
    <t>1.1.6</t>
  </si>
  <si>
    <t>Seguros de equipos</t>
  </si>
  <si>
    <t>1.1.7</t>
  </si>
  <si>
    <t>Pólizas de cumplimiento</t>
  </si>
  <si>
    <t xml:space="preserve">Añada filas encima para agregar nuevos ítems. No olvide verificar la sumatoria en la casilla "Total ítem en dolares". </t>
  </si>
  <si>
    <t>1.2</t>
  </si>
  <si>
    <t>GASTOS ADMINISTRATIVOS Y DE OFICINA</t>
  </si>
  <si>
    <t>1.2.1</t>
  </si>
  <si>
    <t>Arriendo oficina</t>
  </si>
  <si>
    <t>1.2.2</t>
  </si>
  <si>
    <t>Servicios públicos (luz, agua, gas)</t>
  </si>
  <si>
    <t>1.2.3</t>
  </si>
  <si>
    <t>Telefonía movil</t>
  </si>
  <si>
    <t>1.2.4</t>
  </si>
  <si>
    <t>Gastos de conexión a internet</t>
  </si>
  <si>
    <t>1.2.5</t>
  </si>
  <si>
    <t>Insumos de oficina</t>
  </si>
  <si>
    <t>1.2.6</t>
  </si>
  <si>
    <t>Alquiler equipo de oficina</t>
  </si>
  <si>
    <t>1.2.7</t>
  </si>
  <si>
    <t>Gastos de correo y mensajería local e internacional</t>
  </si>
  <si>
    <t>1.3</t>
  </si>
  <si>
    <t>PERSONAL ADMINISTRATIVO Y SERVICIOS</t>
  </si>
  <si>
    <t>1.3.1</t>
  </si>
  <si>
    <t>Secretaria(s)</t>
  </si>
  <si>
    <t>1.3.2</t>
  </si>
  <si>
    <t>1.3.3</t>
  </si>
  <si>
    <t>1.3.4</t>
  </si>
  <si>
    <t>Aseo y cafetería</t>
  </si>
  <si>
    <t>SUBTOTAL 1 GASTOS GENERALES</t>
  </si>
  <si>
    <t>IMPREVISTOS 5%</t>
  </si>
  <si>
    <t>SUBTOTAL 2 GASTOS GENERALES</t>
  </si>
  <si>
    <t>TOTAL GASTOS GENERALES</t>
  </si>
  <si>
    <t>2.1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</si>
  <si>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</si>
  <si>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</si>
  <si>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</si>
  <si>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</si>
  <si>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</si>
  <si>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</si>
  <si>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</si>
  <si>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</si>
  <si>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2.2</t>
  </si>
  <si>
    <t>PRODUCTORES</t>
  </si>
  <si>
    <t>2.2.1</t>
  </si>
  <si>
    <t>2.2.2</t>
  </si>
  <si>
    <t>2.2.3</t>
  </si>
  <si>
    <t>2.2.4</t>
  </si>
  <si>
    <t>Envíos</t>
  </si>
  <si>
    <t>LOGÍSTICA</t>
  </si>
  <si>
    <t>Transporte personas terrestre</t>
  </si>
  <si>
    <t xml:space="preserve">Transporte personas aéreo </t>
  </si>
  <si>
    <t>Alimentación</t>
  </si>
  <si>
    <t xml:space="preserve">Alojamiento </t>
  </si>
  <si>
    <t>Gastos de viaje</t>
  </si>
  <si>
    <t>SUBTOTAL 1 DESARROLLO</t>
  </si>
  <si>
    <t>SUBTOTAL 2 DESARROLLO</t>
  </si>
  <si>
    <t>TOTAL DESARROLLO</t>
  </si>
  <si>
    <t xml:space="preserve">PREPRODUCCIÓN </t>
  </si>
  <si>
    <t>3.1</t>
  </si>
  <si>
    <t>3.1.1</t>
  </si>
  <si>
    <t xml:space="preserve">Gerente de producción </t>
  </si>
  <si>
    <t>3.1.2</t>
  </si>
  <si>
    <t>Productor de línea</t>
  </si>
  <si>
    <t>3.1.3</t>
  </si>
  <si>
    <t>Asistente(s)  de producción</t>
  </si>
  <si>
    <t>3.2</t>
  </si>
  <si>
    <t>PRODUCCIÓN DE CAMPO</t>
  </si>
  <si>
    <t>3.2.1</t>
  </si>
  <si>
    <t>Productor de campo</t>
  </si>
  <si>
    <t>3.2.2</t>
  </si>
  <si>
    <t xml:space="preserve">Asistente(s) de producción de campo  </t>
  </si>
  <si>
    <t>3.3</t>
  </si>
  <si>
    <t xml:space="preserve">DIRECCIÓN Y CABEZAS DE EQUIPO </t>
  </si>
  <si>
    <t>3.3.1</t>
  </si>
  <si>
    <t>3.3.2</t>
  </si>
  <si>
    <t>Director de fotografía</t>
  </si>
  <si>
    <t>3.3.3</t>
  </si>
  <si>
    <t>Director de arte</t>
  </si>
  <si>
    <t>3.3.4</t>
  </si>
  <si>
    <t>Sonidista</t>
  </si>
  <si>
    <t>3.4</t>
  </si>
  <si>
    <t>CASTING</t>
  </si>
  <si>
    <t>3.4.1</t>
  </si>
  <si>
    <t>Director de casting</t>
  </si>
  <si>
    <t>3.4.2</t>
  </si>
  <si>
    <t>Asistente de casting</t>
  </si>
  <si>
    <t>3.4.3</t>
  </si>
  <si>
    <t>Alquiler locaciones para casting</t>
  </si>
  <si>
    <t>3.5</t>
  </si>
  <si>
    <t>ENSAYOS</t>
  </si>
  <si>
    <t>3.5.1</t>
  </si>
  <si>
    <t>Pruebas maquillaje, vestuario y escenografía</t>
  </si>
  <si>
    <t>3.5.2</t>
  </si>
  <si>
    <t>Alquiler locaciones para ensayo</t>
  </si>
  <si>
    <t>3.6</t>
  </si>
  <si>
    <t>PRUEBAS CÁMARA</t>
  </si>
  <si>
    <t>3.6.1</t>
  </si>
  <si>
    <t>3.7</t>
  </si>
  <si>
    <t>3.7.1</t>
  </si>
  <si>
    <t>Transporte personas y carga terrestre</t>
  </si>
  <si>
    <t>3.7.2</t>
  </si>
  <si>
    <t xml:space="preserve">Transporte personas y carga aéreo </t>
  </si>
  <si>
    <t>3.7.3</t>
  </si>
  <si>
    <t>3.7.4</t>
  </si>
  <si>
    <t>3.7.5</t>
  </si>
  <si>
    <t>SUBTOTAL 1 PREPRODUCCIÓN</t>
  </si>
  <si>
    <t>SUBTOTAL 2 PREPRODUCCIÓN</t>
  </si>
  <si>
    <t>TOTAL  PREPRODUCCIÓN</t>
  </si>
  <si>
    <t>PRODUCCIÓN</t>
  </si>
  <si>
    <t>4.1</t>
  </si>
  <si>
    <t>PERSONAL DIRECCIÓN</t>
  </si>
  <si>
    <t>4.1.1</t>
  </si>
  <si>
    <t>Director(es)</t>
  </si>
  <si>
    <t>4.1.2</t>
  </si>
  <si>
    <t xml:space="preserve">Asistente de dirección </t>
  </si>
  <si>
    <t>4.1.3</t>
  </si>
  <si>
    <t xml:space="preserve">Otros asistentes de dirección </t>
  </si>
  <si>
    <t>4.1.4</t>
  </si>
  <si>
    <t>Continuista (Script)</t>
  </si>
  <si>
    <t>4.1.5</t>
  </si>
  <si>
    <t>Foto fija</t>
  </si>
  <si>
    <t>4.1.6</t>
  </si>
  <si>
    <t>Detrás de cámaras</t>
  </si>
  <si>
    <t>4.1.7</t>
  </si>
  <si>
    <t>Practicantes</t>
  </si>
  <si>
    <t>4.2</t>
  </si>
  <si>
    <t>PERSONAL PRODUCCIÓN</t>
  </si>
  <si>
    <t>4.2.1</t>
  </si>
  <si>
    <t>Coordinador de Producción</t>
  </si>
  <si>
    <t>4.2.2</t>
  </si>
  <si>
    <t>Asistente coordinador de producción</t>
  </si>
  <si>
    <t>4.3</t>
  </si>
  <si>
    <t>PERSONAL PRODUCCIÓN DE CAMPO</t>
  </si>
  <si>
    <t>4.3.1</t>
  </si>
  <si>
    <t>4.3.2</t>
  </si>
  <si>
    <t>Asistente de producción de campo</t>
  </si>
  <si>
    <t>4.3.3</t>
  </si>
  <si>
    <t xml:space="preserve">Otros asistentes de producción de campo </t>
  </si>
  <si>
    <t>4.4</t>
  </si>
  <si>
    <t>ELENCO</t>
  </si>
  <si>
    <t>4.4.1</t>
  </si>
  <si>
    <t>Protagónicos</t>
  </si>
  <si>
    <t>4.4.2</t>
  </si>
  <si>
    <t>Secundarios</t>
  </si>
  <si>
    <t>4.4.3</t>
  </si>
  <si>
    <t>Figurantes</t>
  </si>
  <si>
    <t>4.4.4</t>
  </si>
  <si>
    <t xml:space="preserve">Extras </t>
  </si>
  <si>
    <t>4.4.5</t>
  </si>
  <si>
    <t>Dobles</t>
  </si>
  <si>
    <t>4.5</t>
  </si>
  <si>
    <t>PERSONAL DEPARTAMENTO DE FOTOGRAFÍA</t>
  </si>
  <si>
    <t>4.5.1</t>
  </si>
  <si>
    <t>4.5.2</t>
  </si>
  <si>
    <t>Operador de cámara</t>
  </si>
  <si>
    <t>4.5.3</t>
  </si>
  <si>
    <t>Asistente de cámara I (foquista)</t>
  </si>
  <si>
    <t>4.5.4</t>
  </si>
  <si>
    <t>Asistente de cámara II</t>
  </si>
  <si>
    <t>4.5.5</t>
  </si>
  <si>
    <r>
      <t>Asistente de cámara III (</t>
    </r>
    <r>
      <rPr>
        <i/>
        <sz val="9"/>
        <color indexed="8"/>
        <rFont val="Century Gothic"/>
        <family val="2"/>
      </rPr>
      <t>Video assist)</t>
    </r>
  </si>
  <si>
    <t>4.5.6</t>
  </si>
  <si>
    <t>Técnico de imagen digital (DIT)</t>
  </si>
  <si>
    <t>4.5.7</t>
  </si>
  <si>
    <r>
      <t>Luminotécnico (</t>
    </r>
    <r>
      <rPr>
        <i/>
        <sz val="9"/>
        <color indexed="8"/>
        <rFont val="Century Gothic"/>
        <family val="2"/>
      </rPr>
      <t>Gaffer)</t>
    </r>
  </si>
  <si>
    <t>4.5.8</t>
  </si>
  <si>
    <t>Asistente de luces I</t>
  </si>
  <si>
    <t>4.5.9</t>
  </si>
  <si>
    <t>Asistente de luces II</t>
  </si>
  <si>
    <t>4.5.10</t>
  </si>
  <si>
    <t>Otros asistentes de luces</t>
  </si>
  <si>
    <t>4.5.11</t>
  </si>
  <si>
    <t>Maquinista</t>
  </si>
  <si>
    <t>4.5.12</t>
  </si>
  <si>
    <t>Electricista</t>
  </si>
  <si>
    <t>4.5.13</t>
  </si>
  <si>
    <r>
      <t xml:space="preserve">Operador </t>
    </r>
    <r>
      <rPr>
        <i/>
        <sz val="9"/>
        <color indexed="8"/>
        <rFont val="Century Gothic"/>
        <family val="2"/>
      </rPr>
      <t>Steady Cam</t>
    </r>
  </si>
  <si>
    <t>4.6</t>
  </si>
  <si>
    <t>PERSONAL DEPARTAMENTO DE ARTE</t>
  </si>
  <si>
    <t>4.6.1</t>
  </si>
  <si>
    <t>4.6.2</t>
  </si>
  <si>
    <t>Asistente de arte I</t>
  </si>
  <si>
    <t>4.6.3</t>
  </si>
  <si>
    <t xml:space="preserve">Otros asistentes de arte </t>
  </si>
  <si>
    <t>4.6.4</t>
  </si>
  <si>
    <t>Productor de arte</t>
  </si>
  <si>
    <t>4.6.5</t>
  </si>
  <si>
    <t>Coordinador de efectos especiales</t>
  </si>
  <si>
    <t>4.6.6</t>
  </si>
  <si>
    <t>Escenógrafo</t>
  </si>
  <si>
    <t>4.6.7</t>
  </si>
  <si>
    <t>Equipo de elaboración de escenografías</t>
  </si>
  <si>
    <t>4.6.8</t>
  </si>
  <si>
    <t>Ambientador</t>
  </si>
  <si>
    <t>4.6.9</t>
  </si>
  <si>
    <t>Asistente(s) de ambientación</t>
  </si>
  <si>
    <t>4.6.10</t>
  </si>
  <si>
    <t>Utilero</t>
  </si>
  <si>
    <t>4.6.11</t>
  </si>
  <si>
    <t>Asistente(s) de utilería</t>
  </si>
  <si>
    <t>4.6.12</t>
  </si>
  <si>
    <t xml:space="preserve">Diseñador de vestuario </t>
  </si>
  <si>
    <t>4.6.13</t>
  </si>
  <si>
    <t>Vestuarista</t>
  </si>
  <si>
    <t>4.6.14</t>
  </si>
  <si>
    <t>Asistente(s) de vestuario</t>
  </si>
  <si>
    <t>4.6.15</t>
  </si>
  <si>
    <t>Maquillador</t>
  </si>
  <si>
    <t>4.6.16</t>
  </si>
  <si>
    <t>Asistente(s) de maquillaje</t>
  </si>
  <si>
    <t>4.7</t>
  </si>
  <si>
    <t>PERSONAL DEPARTAMENTO DE SONIDO</t>
  </si>
  <si>
    <t>4.7.1</t>
  </si>
  <si>
    <t>4.7.2</t>
  </si>
  <si>
    <t>Asistiente de sonido</t>
  </si>
  <si>
    <t>4.7.3</t>
  </si>
  <si>
    <t>Microfonista</t>
  </si>
  <si>
    <t>4.8</t>
  </si>
  <si>
    <t>EQUIPO DE RODAJE, ACCESORIOS Y MATERIALES</t>
  </si>
  <si>
    <t>4.8.1</t>
  </si>
  <si>
    <t>Alquiler Cámara y accesorios</t>
  </si>
  <si>
    <t>4.8.2</t>
  </si>
  <si>
    <t>Alquiler óptica y accesorios</t>
  </si>
  <si>
    <t>4.8.3</t>
  </si>
  <si>
    <r>
      <t xml:space="preserve">Alquiler paquete de luces y </t>
    </r>
    <r>
      <rPr>
        <i/>
        <sz val="9"/>
        <color indexed="8"/>
        <rFont val="Century Gothic"/>
        <family val="2"/>
      </rPr>
      <t>grip</t>
    </r>
  </si>
  <si>
    <t>4.8.4</t>
  </si>
  <si>
    <r>
      <t xml:space="preserve">Alquiler otros equipos (grúas, </t>
    </r>
    <r>
      <rPr>
        <i/>
        <sz val="9"/>
        <color indexed="8"/>
        <rFont val="Century Gothic"/>
        <family val="2"/>
      </rPr>
      <t>jibs</t>
    </r>
    <r>
      <rPr>
        <sz val="9"/>
        <color indexed="8"/>
        <rFont val="Century Gothic"/>
        <family val="2"/>
      </rPr>
      <t xml:space="preserve">, </t>
    </r>
    <r>
      <rPr>
        <i/>
        <sz val="9"/>
        <color indexed="8"/>
        <rFont val="Century Gothic"/>
        <family val="2"/>
      </rPr>
      <t>dollies</t>
    </r>
    <r>
      <rPr>
        <sz val="9"/>
        <color indexed="8"/>
        <rFont val="Century Gothic"/>
        <family val="2"/>
      </rPr>
      <t xml:space="preserve">, cabezas, </t>
    </r>
    <r>
      <rPr>
        <i/>
        <sz val="9"/>
        <color indexed="8"/>
        <rFont val="Century Gothic"/>
        <family val="2"/>
      </rPr>
      <t>camera car</t>
    </r>
    <r>
      <rPr>
        <sz val="9"/>
        <color indexed="8"/>
        <rFont val="Century Gothic"/>
        <family val="2"/>
      </rPr>
      <t>, monturas vehículos, otros)</t>
    </r>
  </si>
  <si>
    <t>4.8.5</t>
  </si>
  <si>
    <t>Alquiler planta o generador</t>
  </si>
  <si>
    <t>4.8.6</t>
  </si>
  <si>
    <t>Material virgen (latas)</t>
  </si>
  <si>
    <t>4.8.7</t>
  </si>
  <si>
    <t>Discos duros u otros medios de almacenamiento</t>
  </si>
  <si>
    <t>4.8.8</t>
  </si>
  <si>
    <t>Compras misceláneas de rodaje, accesioros y materiales</t>
  </si>
  <si>
    <t>4.9</t>
  </si>
  <si>
    <t>MATERIALES DE ARTE, ESCENOGRAFÍA, UTILERÍA, MAQUILLAJE Y VESTUARIO</t>
  </si>
  <si>
    <t>4.9.1</t>
  </si>
  <si>
    <t>FX (efectos especiales en escena: disparos, explosiones, juegos pirotécnicos, vehículos, etc.)</t>
  </si>
  <si>
    <t>4.9.2</t>
  </si>
  <si>
    <t>Compras y alquileres ambientación (incluye vehículos en escena)</t>
  </si>
  <si>
    <t>4.9.3</t>
  </si>
  <si>
    <t>Compras y alquileres escenografía</t>
  </si>
  <si>
    <t>4.9.4</t>
  </si>
  <si>
    <t>Compras y alquileres utilería</t>
  </si>
  <si>
    <t>4.9.5</t>
  </si>
  <si>
    <t>Compras y alquileres vestuario</t>
  </si>
  <si>
    <t>4.9.6</t>
  </si>
  <si>
    <t>Compras y alquileres maquillaje</t>
  </si>
  <si>
    <t>4.10</t>
  </si>
  <si>
    <t>MATERIALES DE SONIDO</t>
  </si>
  <si>
    <t>4.10.1</t>
  </si>
  <si>
    <t>Alquiler paquete de sonido</t>
  </si>
  <si>
    <t>4.10.2</t>
  </si>
  <si>
    <t>Compras misceláneas de sonido</t>
  </si>
  <si>
    <t>4.11</t>
  </si>
  <si>
    <t>LOCACIONES</t>
  </si>
  <si>
    <t>4.11.1</t>
  </si>
  <si>
    <t>Alquiler de locaciones</t>
  </si>
  <si>
    <t>4.11.2</t>
  </si>
  <si>
    <t>Reparación y daños en locaciones</t>
  </si>
  <si>
    <t>4.12</t>
  </si>
  <si>
    <t>4.12.1</t>
  </si>
  <si>
    <t>4.12.2</t>
  </si>
  <si>
    <t xml:space="preserve">Transporte personas y carga aéreo nacional </t>
  </si>
  <si>
    <t>4.12.3</t>
  </si>
  <si>
    <t>Radios</t>
  </si>
  <si>
    <t>4.12.4</t>
  </si>
  <si>
    <t>Enfermería y primeros auxilios</t>
  </si>
  <si>
    <t>4.12.5</t>
  </si>
  <si>
    <t>Seguridad</t>
  </si>
  <si>
    <t>4.12.6</t>
  </si>
  <si>
    <t>4.12.7</t>
  </si>
  <si>
    <t>Alojamiento equipo de rodaje y actores</t>
  </si>
  <si>
    <t>4.12.8</t>
  </si>
  <si>
    <t>Lavandería equipo de rodaje y actores</t>
  </si>
  <si>
    <t>4.12.9</t>
  </si>
  <si>
    <t>Cafetería</t>
  </si>
  <si>
    <t>4.12.10</t>
  </si>
  <si>
    <t>Aseo, baños portátiles</t>
  </si>
  <si>
    <t>4.13</t>
  </si>
  <si>
    <t>CATERING</t>
  </si>
  <si>
    <t>4.13.1</t>
  </si>
  <si>
    <t>Servicio de catering</t>
  </si>
  <si>
    <t>4.13.2</t>
  </si>
  <si>
    <t>Snacks</t>
  </si>
  <si>
    <t>4.13.3</t>
  </si>
  <si>
    <t>Bebidas</t>
  </si>
  <si>
    <t>4.14</t>
  </si>
  <si>
    <t>VEHÍCULOS EN ESCENA</t>
  </si>
  <si>
    <t>4.14.1</t>
  </si>
  <si>
    <t>Auto uno</t>
  </si>
  <si>
    <t>4.14.2</t>
  </si>
  <si>
    <t>Auto dos</t>
  </si>
  <si>
    <t>4.15</t>
  </si>
  <si>
    <t>MATERIAL DE RODAJE</t>
  </si>
  <si>
    <t>4.15.1</t>
  </si>
  <si>
    <t xml:space="preserve">Película virgen 35mm </t>
  </si>
  <si>
    <t>4.15.2</t>
  </si>
  <si>
    <t>Película virgen 16mm</t>
  </si>
  <si>
    <t>4.15.3</t>
  </si>
  <si>
    <t>Discos duros</t>
  </si>
  <si>
    <t>4.15.4</t>
  </si>
  <si>
    <t xml:space="preserve">Cassettes </t>
  </si>
  <si>
    <t>4.15.5</t>
  </si>
  <si>
    <t>Cassettes making off</t>
  </si>
  <si>
    <t>4.16</t>
  </si>
  <si>
    <t>VIAJES / ESTADIA</t>
  </si>
  <si>
    <t>4.16.1</t>
  </si>
  <si>
    <t>Viajes equipo de producción</t>
  </si>
  <si>
    <t>4.16.2</t>
  </si>
  <si>
    <t>Estadía equipo de producción</t>
  </si>
  <si>
    <t>4.16.3</t>
  </si>
  <si>
    <t>Viajes Elenco</t>
  </si>
  <si>
    <t>4.16.4</t>
  </si>
  <si>
    <t>Estadía Elenco</t>
  </si>
  <si>
    <t>4.17</t>
  </si>
  <si>
    <t>4.17.1</t>
  </si>
  <si>
    <t>Seguro personal técnico</t>
  </si>
  <si>
    <t>4.17.2</t>
  </si>
  <si>
    <t>Seguro elenco</t>
  </si>
  <si>
    <t>4.17.3</t>
  </si>
  <si>
    <t>Seguro equipos</t>
  </si>
  <si>
    <t>4.17.4</t>
  </si>
  <si>
    <t>Pólizas de auspicios y fondos</t>
  </si>
  <si>
    <t>4.18</t>
  </si>
  <si>
    <t>OTROS PROFESIONALES</t>
  </si>
  <si>
    <t>4.18.1</t>
  </si>
  <si>
    <t>Contador</t>
  </si>
  <si>
    <t>4.18.2</t>
  </si>
  <si>
    <t>Abogado</t>
  </si>
  <si>
    <t>SUBTOTAL 1 PRODUCCIÓN</t>
  </si>
  <si>
    <t>SUBTOTAL 2 PRODUCCIÓN</t>
  </si>
  <si>
    <t>TOTAL PRODUCCIÓN</t>
  </si>
  <si>
    <t>POSTPRODUCCIÓN</t>
  </si>
  <si>
    <t>5.1</t>
  </si>
  <si>
    <t>EDICIÓN</t>
  </si>
  <si>
    <t>5.1.1</t>
  </si>
  <si>
    <t xml:space="preserve">Edición o montaje    </t>
  </si>
  <si>
    <t>5.1.2</t>
  </si>
  <si>
    <t>Asistente de edición I</t>
  </si>
  <si>
    <t>5.1.3</t>
  </si>
  <si>
    <t>Otros asistentes de edición</t>
  </si>
  <si>
    <t>5.1.4</t>
  </si>
  <si>
    <t>Alquiler de equipos de edición</t>
  </si>
  <si>
    <t>5.2</t>
  </si>
  <si>
    <t>LABORATORIO</t>
  </si>
  <si>
    <t>5.2.1</t>
  </si>
  <si>
    <t>Coordinador de postproducción</t>
  </si>
  <si>
    <t>5.2.2</t>
  </si>
  <si>
    <t xml:space="preserve">Revelado negativo 16, 35 mm. </t>
  </si>
  <si>
    <t>5.2.3</t>
  </si>
  <si>
    <t>Telecine o transfer</t>
  </si>
  <si>
    <t>5.2.4</t>
  </si>
  <si>
    <t>Digitalización o escaner en alta resolución</t>
  </si>
  <si>
    <t>5.2.5</t>
  </si>
  <si>
    <t>Restauración y limpieza</t>
  </si>
  <si>
    <t>5.3</t>
  </si>
  <si>
    <t>FINALIZACIÓN</t>
  </si>
  <si>
    <t>5.3.1</t>
  </si>
  <si>
    <t>Conformación</t>
  </si>
  <si>
    <t>5.3.2</t>
  </si>
  <si>
    <t>Corte de negativo</t>
  </si>
  <si>
    <t>5.3.3</t>
  </si>
  <si>
    <t>Etalonaje o dosificado</t>
  </si>
  <si>
    <t>5.3.4</t>
  </si>
  <si>
    <t>Interpositivo, Internegativo</t>
  </si>
  <si>
    <t>5.3.5</t>
  </si>
  <si>
    <t>Colorización</t>
  </si>
  <si>
    <t>5.3.6</t>
  </si>
  <si>
    <t>Estereoscopía</t>
  </si>
  <si>
    <t>5.3.7</t>
  </si>
  <si>
    <r>
      <t xml:space="preserve">Subtitulación (subtitulación, subtitulación DCP, </t>
    </r>
    <r>
      <rPr>
        <i/>
        <sz val="9"/>
        <color indexed="8"/>
        <rFont val="Century Gothic"/>
        <family val="2"/>
      </rPr>
      <t>spotting list</t>
    </r>
    <r>
      <rPr>
        <sz val="9"/>
        <color indexed="8"/>
        <rFont val="Century Gothic"/>
        <family val="2"/>
      </rPr>
      <t>, traducciones)</t>
    </r>
  </si>
  <si>
    <t>5.3.8</t>
  </si>
  <si>
    <t>Composición (diseño de títulos y créditos)</t>
  </si>
  <si>
    <t>5.3.9</t>
  </si>
  <si>
    <t>Efectos visuales</t>
  </si>
  <si>
    <t>5.4</t>
  </si>
  <si>
    <t>DELIVERY (incluye película y tráiler)</t>
  </si>
  <si>
    <t>5.4.1</t>
  </si>
  <si>
    <t>Data to film</t>
  </si>
  <si>
    <t>5.4.2</t>
  </si>
  <si>
    <t>Copia 0 y posteriores</t>
  </si>
  <si>
    <t>5.4.3</t>
  </si>
  <si>
    <t>Codificación DCP - DCI</t>
  </si>
  <si>
    <t>5.4.4</t>
  </si>
  <si>
    <t>Master DCP</t>
  </si>
  <si>
    <t>5.4.5</t>
  </si>
  <si>
    <t>Archivo master (HDCamSR u otros)</t>
  </si>
  <si>
    <t>5.4.6</t>
  </si>
  <si>
    <t>Delivery formatos varios</t>
  </si>
  <si>
    <t>5.5</t>
  </si>
  <si>
    <t>SONIDO (incluye película y tráiler)</t>
  </si>
  <si>
    <t>5.5.1</t>
  </si>
  <si>
    <t>Montaje/edición de sonido</t>
  </si>
  <si>
    <t>5.5.2</t>
  </si>
  <si>
    <r>
      <t xml:space="preserve">Grabación y edición </t>
    </r>
    <r>
      <rPr>
        <i/>
        <sz val="9"/>
        <color indexed="8"/>
        <rFont val="Century Gothic"/>
        <family val="2"/>
      </rPr>
      <t>foley</t>
    </r>
    <r>
      <rPr>
        <sz val="9"/>
        <color indexed="8"/>
        <rFont val="Century Gothic"/>
        <family val="2"/>
      </rPr>
      <t xml:space="preserve"> (incluye artista y sala)</t>
    </r>
  </si>
  <si>
    <t>5.5.3</t>
  </si>
  <si>
    <t>Doblaje</t>
  </si>
  <si>
    <t>5.5.4</t>
  </si>
  <si>
    <t>Mezcla final y codificación (mezclador)</t>
  </si>
  <si>
    <t>5.5.5</t>
  </si>
  <si>
    <t>Mezcla final y codificación (sala de Mezcla)</t>
  </si>
  <si>
    <t>5.5.6</t>
  </si>
  <si>
    <t>Licencia codificación</t>
  </si>
  <si>
    <t>5.6</t>
  </si>
  <si>
    <t>MÚSICA</t>
  </si>
  <si>
    <t>5.6.1</t>
  </si>
  <si>
    <t>Derechos música original (composición y producción temas originales y música incidental)</t>
  </si>
  <si>
    <t>5.6.2</t>
  </si>
  <si>
    <t>Estudio de grabación (alquiler, honorarios personal de estudio, otros)</t>
  </si>
  <si>
    <t>5.6.3</t>
  </si>
  <si>
    <t>Honorarios músicos (intérpretes)</t>
  </si>
  <si>
    <t>5.6.4</t>
  </si>
  <si>
    <t>Derechos temas musicales existentes</t>
  </si>
  <si>
    <t>5.7</t>
  </si>
  <si>
    <t>TRAILER</t>
  </si>
  <si>
    <t>5.7.1</t>
  </si>
  <si>
    <t>Elaboración trailer</t>
  </si>
  <si>
    <t>5.8</t>
  </si>
  <si>
    <t>5.8.1</t>
  </si>
  <si>
    <t>Transporte personas aéreo nacional o internacional</t>
  </si>
  <si>
    <t>5.8.2</t>
  </si>
  <si>
    <t>Gastos de envío</t>
  </si>
  <si>
    <t>5.8.3</t>
  </si>
  <si>
    <t>Alojamiento nacional o internacional</t>
  </si>
  <si>
    <t>5.8.4</t>
  </si>
  <si>
    <t>SUBTOTAL 1 POSTPRODUCCIÓN</t>
  </si>
  <si>
    <t>SUBTOTAL 2 POSTPRODUCCIÓN</t>
  </si>
  <si>
    <t>TOTAL POSTPRODUCCIÓN</t>
  </si>
  <si>
    <t>GASTOS GENERALES</t>
  </si>
  <si>
    <t>TOTAL DESARROLLO:</t>
  </si>
  <si>
    <t>TOTAL PREPRODUCCIÓN:</t>
  </si>
  <si>
    <t>TOTAL PRODUCCIÓN:</t>
  </si>
  <si>
    <t>TOTAL POSTPRODUCCIÓN:</t>
  </si>
  <si>
    <t>GRAN TOTAL:</t>
  </si>
  <si>
    <t>(Marcar con una X)</t>
  </si>
  <si>
    <t xml:space="preserve">Favor especifique los siguientes datos sobre su proyecto </t>
  </si>
  <si>
    <t>COSTO TOTAL DEL PROYECTO EN DÓLARES</t>
  </si>
  <si>
    <t>No.</t>
  </si>
  <si>
    <t>1.</t>
  </si>
  <si>
    <t>2.</t>
  </si>
  <si>
    <t>Rubro a asignar</t>
  </si>
  <si>
    <t>3.</t>
  </si>
  <si>
    <t>4.</t>
  </si>
  <si>
    <t>5.</t>
  </si>
  <si>
    <t>6.</t>
  </si>
  <si>
    <t>TOTAL    *</t>
  </si>
  <si>
    <t xml:space="preserve">*El nombre del rubro a cubrir dependerá de las necesidades del proyecto y se deberá completar por el postulante. Se pueden añadir mas rubros                                                                                                          </t>
  </si>
  <si>
    <t>El plan de financiamiento debe ser igual al valor total del presupuesto de la etapa</t>
  </si>
  <si>
    <t>APORTES CONFIRMADOS</t>
  </si>
  <si>
    <t>APORTES EN EFECTIVO</t>
  </si>
  <si>
    <t>Fuente de Financiamiento</t>
  </si>
  <si>
    <t>Persona Natural</t>
  </si>
  <si>
    <t>Persona Jurídica</t>
  </si>
  <si>
    <t>Nombre del Contacto Fuente de Financiamiento</t>
  </si>
  <si>
    <t>Contacto</t>
  </si>
  <si>
    <t>Descripción del Aporte</t>
  </si>
  <si>
    <t>TOTAL</t>
  </si>
  <si>
    <t>Teléfono</t>
  </si>
  <si>
    <t>Correo Electrónico</t>
  </si>
  <si>
    <t>Fuente a asignar</t>
  </si>
  <si>
    <t>TOTAL APORTES EN EFECTIVO</t>
  </si>
  <si>
    <t>APORTES EN ESPECIE</t>
  </si>
  <si>
    <t>TOTAL APORTES EN ESPECIE</t>
  </si>
  <si>
    <t>*TOTAL APORTES CONFIRMADOS</t>
  </si>
  <si>
    <t>*TOTAL PORCENTAJE (%) DE APORTES CONFIRMADOS</t>
  </si>
  <si>
    <t>APORTES POR CONFIRMAR</t>
  </si>
  <si>
    <t>Financiamiento que está siendo Gestionado</t>
  </si>
  <si>
    <t>*TOTAL APORTES POR CONFIRMAR</t>
  </si>
  <si>
    <t>*TOTAL PORCENTAJE (%) DE APORTES POR CONFIRMAR</t>
  </si>
  <si>
    <t>RESUMEN DE FINANCIAMIENTO</t>
  </si>
  <si>
    <t>VALOR</t>
  </si>
  <si>
    <t>PORCENTAJE  %</t>
  </si>
  <si>
    <t>PRESUPUESTO TOTAL DE LA ETAPA</t>
  </si>
  <si>
    <t>PRESUPUESTO CONFIRMADO</t>
  </si>
  <si>
    <t>PRESUPUESTO POR CONFIRMAR</t>
  </si>
  <si>
    <t xml:space="preserve">Incluir bajo este formato los Contratos o cartas de compromiso de los auspicios, aportes, pos pagos confirmados que fueron detallados en el plan de financiamiento. </t>
  </si>
  <si>
    <t xml:space="preserve">NOMBRE DEL PROYECTO: </t>
  </si>
  <si>
    <r>
      <t>NOMBRE DEL PROYECTO:</t>
    </r>
    <r>
      <rPr>
        <sz val="14"/>
        <rFont val="Century Gothic"/>
        <family val="2"/>
      </rPr>
      <t xml:space="preserve"> </t>
    </r>
  </si>
  <si>
    <t>PRESUPUESTO GENERAL DEL PROYECTO:</t>
  </si>
  <si>
    <t xml:space="preserve">MONTO SOLICITADO AL ICCA </t>
  </si>
  <si>
    <t>IVA 12%</t>
  </si>
  <si>
    <t>*DISTRIBUCIÓN DEL INCENTIVO DEL ICCA POR RUBRO</t>
  </si>
  <si>
    <t>MONTO A FINANCIAR CON EL ICCA        (valor en dólares)</t>
  </si>
  <si>
    <t>% DESTINADO APORTE DEL ICCA</t>
  </si>
  <si>
    <t>PÓLIZAS</t>
  </si>
  <si>
    <t>6.1</t>
  </si>
  <si>
    <t>6.1.11</t>
  </si>
  <si>
    <t>Otros problemas</t>
  </si>
  <si>
    <t>6.1.10</t>
  </si>
  <si>
    <t>Delyveris y entregables</t>
  </si>
  <si>
    <t>6.1.9</t>
  </si>
  <si>
    <t>Viajes</t>
  </si>
  <si>
    <t>6.1.8</t>
  </si>
  <si>
    <t>Envios</t>
  </si>
  <si>
    <t>6.1.7</t>
  </si>
  <si>
    <t>Garantias</t>
  </si>
  <si>
    <t>6.1.6</t>
  </si>
  <si>
    <t>6.1.5</t>
  </si>
  <si>
    <t>Copias</t>
  </si>
  <si>
    <t>6.1.4</t>
  </si>
  <si>
    <t>Campaña</t>
  </si>
  <si>
    <t>6.1.3</t>
  </si>
  <si>
    <t>Promoción: afiches y medios</t>
  </si>
  <si>
    <t>6.1.2</t>
  </si>
  <si>
    <t>Subtitulajes</t>
  </si>
  <si>
    <t>6.1.1</t>
  </si>
  <si>
    <t>ESTRENO</t>
  </si>
  <si>
    <t>Trámites y permisos</t>
  </si>
  <si>
    <t>Gastos y notaría</t>
  </si>
  <si>
    <t>Estos ítems son de referencia el postulante podra aumentar o quitar rubros según las necesidades del proyecto.</t>
  </si>
  <si>
    <t>Contador(es) y asistente(s) contable(s)</t>
  </si>
  <si>
    <t>Mensajero(s)</t>
  </si>
  <si>
    <t>Productor(es) de campo</t>
  </si>
  <si>
    <t>Pruebas de cámara</t>
  </si>
  <si>
    <t>PRESUPUESTO ETAPA DE PRODUCCIÓN</t>
  </si>
  <si>
    <t>COSTO DE LA ETAPA DE PRODUCCIÓN</t>
  </si>
  <si>
    <t>PORCENTAJE DEL MONTO SOLICITADO AL ICCA EN RELACIÓN AL COSTO DE LA ETAPA DE PRODUCCIÓN</t>
  </si>
  <si>
    <t>FORMATO PRESUPUESTO ETAPA PRODUCCIÓN</t>
  </si>
  <si>
    <t>PLAN DE FINANCIAMIENTO PRODUCCIÓN</t>
  </si>
  <si>
    <t>PLAN DE USO DEL INCENTIVO</t>
  </si>
  <si>
    <t>PROMOCIÓN Y DISTRIBUCIÓN</t>
  </si>
  <si>
    <t>SUBTOTAL 1 PROMOCIÓN Y DISTRIBUCIÓN</t>
  </si>
  <si>
    <t>TOTAL PROMOCIÓN Y DISTRIBUCIÓN</t>
  </si>
  <si>
    <t>TOTAL PROMOCIÓN Y DISTRIBUCIÓN:</t>
  </si>
  <si>
    <t>Pago de Licencias</t>
  </si>
  <si>
    <t>6.1.12</t>
  </si>
  <si>
    <t>6.1.13</t>
  </si>
  <si>
    <t>6.1.14</t>
  </si>
  <si>
    <t>Evento de estreno</t>
  </si>
  <si>
    <t>SUBTOTAL 2PROMOCIÓN Y DISTRIBUCIÓN</t>
  </si>
  <si>
    <t>Coordinador de Distribución</t>
  </si>
  <si>
    <t>Coordinador de Estreno</t>
  </si>
  <si>
    <t>FORMATO DE PRESUPUESTO PRODUCCIÓN POSTPRODUCCIÓN DISTRIBUCIÓN COMUNITARIO</t>
  </si>
  <si>
    <t>Estos ítems son de referencia el postulante podra aumentar, quitar o modificar los rubros según las necesidades del proyecto.</t>
  </si>
  <si>
    <t>FORMACIÓN</t>
  </si>
  <si>
    <t>TALLERES</t>
  </si>
  <si>
    <t>Elaboración de material promocional</t>
  </si>
  <si>
    <t>Promoción de los talleres</t>
  </si>
  <si>
    <t>Alquiler de espacios para los talleres</t>
  </si>
  <si>
    <t>Alquisición de material y/o equipos para talleres</t>
  </si>
  <si>
    <t>Honorarios de talleristas</t>
  </si>
  <si>
    <t>Adquisición de derechos de material de apoyo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</si>
</sst>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[$$-409]#,##0.00"/>
    <numFmt numFmtId="167" formatCode="_-* #,##0\ _€_-;\-* #,##0\ _€_-;_-* &quot;-&quot;??\ _€_-;_-@_-"/>
    <numFmt numFmtId="168" formatCode="_-[$$-540A]* #,##0.00_ ;_-[$$-540A]* \-#,##0.00\ ;_-[$$-540A]* &quot;-&quot;??_ ;_-@_ "/>
    <numFmt numFmtId="169" formatCode="[$$-540A]#,##0.00_ ;\-[$$-540A]#,##0.00\ "/>
    <numFmt numFmtId="170" formatCode="0.0%"/>
  </numFmts>
  <fonts count="41" x14ac:knownFonts="1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b/>
      <sz val="11"/>
      <name val="Century Gothic"/>
      <family val="2"/>
    </font>
    <font>
      <b/>
      <sz val="9"/>
      <color indexed="8"/>
      <name val="Century Gothic"/>
      <family val="2"/>
    </font>
    <font>
      <sz val="9"/>
      <color indexed="8"/>
      <name val="Century Gothic"/>
      <family val="2"/>
    </font>
    <font>
      <i/>
      <sz val="9"/>
      <color indexed="8"/>
      <name val="Century Gothic"/>
      <family val="2"/>
    </font>
    <font>
      <b/>
      <sz val="14"/>
      <name val="Century Gothic"/>
      <family val="2"/>
    </font>
    <font>
      <b/>
      <sz val="10"/>
      <name val="Century Gothic"/>
      <family val="2"/>
    </font>
    <font>
      <i/>
      <u/>
      <sz val="10"/>
      <name val="Century Gothic"/>
      <family val="2"/>
    </font>
    <font>
      <b/>
      <sz val="12"/>
      <name val="Century Gothic"/>
      <family val="2"/>
    </font>
    <font>
      <sz val="11"/>
      <name val="Century Gothic"/>
      <family val="2"/>
    </font>
    <font>
      <sz val="14"/>
      <name val="Century Gothic"/>
      <family val="2"/>
    </font>
    <font>
      <i/>
      <u/>
      <sz val="11"/>
      <name val="Century Gothic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9"/>
      <color rgb="FF000000"/>
      <name val="Century Gothic"/>
      <family val="2"/>
    </font>
    <font>
      <b/>
      <sz val="10"/>
      <color theme="0"/>
      <name val="Century Gothic"/>
      <family val="2"/>
    </font>
    <font>
      <sz val="10"/>
      <color theme="1"/>
      <name val="Century Gothic"/>
      <family val="2"/>
    </font>
    <font>
      <sz val="11"/>
      <color theme="1"/>
      <name val="Century Gothic"/>
      <family val="2"/>
    </font>
    <font>
      <b/>
      <i/>
      <sz val="10"/>
      <color rgb="FFE50E63"/>
      <name val="Century Gothic"/>
      <family val="2"/>
    </font>
    <font>
      <b/>
      <sz val="9"/>
      <color theme="0"/>
      <name val="Century Gothic"/>
      <family val="2"/>
    </font>
    <font>
      <i/>
      <sz val="9"/>
      <color theme="0"/>
      <name val="Century Gothic"/>
      <family val="2"/>
    </font>
    <font>
      <sz val="9"/>
      <color theme="5" tint="-0.249977111117893"/>
      <name val="Century Gothic"/>
      <family val="2"/>
    </font>
    <font>
      <sz val="9"/>
      <color rgb="FFEB0A73"/>
      <name val="Century Gothic"/>
      <family val="2"/>
    </font>
    <font>
      <b/>
      <sz val="14"/>
      <color theme="3"/>
      <name val="Century Gothic"/>
      <family val="2"/>
    </font>
    <font>
      <b/>
      <sz val="12"/>
      <color rgb="FFFFFFFF"/>
      <name val="Century Gothic"/>
      <family val="2"/>
    </font>
    <font>
      <b/>
      <sz val="9"/>
      <color rgb="FFFFFFFF"/>
      <name val="Century Gothic"/>
      <family val="2"/>
    </font>
    <font>
      <b/>
      <sz val="14"/>
      <color theme="0"/>
      <name val="Century Gothic"/>
      <family val="2"/>
    </font>
    <font>
      <b/>
      <sz val="12"/>
      <color theme="0"/>
      <name val="Century Gothic"/>
      <family val="2"/>
    </font>
    <font>
      <i/>
      <sz val="10"/>
      <color theme="3"/>
      <name val="Century Gothic"/>
      <family val="2"/>
    </font>
    <font>
      <i/>
      <sz val="9"/>
      <color theme="3"/>
      <name val="Century Gothic"/>
      <family val="2"/>
    </font>
    <font>
      <b/>
      <i/>
      <sz val="12"/>
      <color theme="3"/>
      <name val="Century Gothic"/>
      <family val="2"/>
    </font>
    <font>
      <b/>
      <i/>
      <sz val="8"/>
      <color theme="3"/>
      <name val="Century Gothic"/>
      <family val="2"/>
    </font>
    <font>
      <sz val="12"/>
      <name val="Century Gothic"/>
      <family val="2"/>
    </font>
    <font>
      <b/>
      <i/>
      <sz val="11"/>
      <color rgb="FF00B0F0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theme="9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7" fillId="0" borderId="0"/>
    <xf numFmtId="0" fontId="17" fillId="0" borderId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380">
    <xf numFmtId="0" fontId="0" fillId="0" borderId="0" xfId="0"/>
    <xf numFmtId="0" fontId="2" fillId="0" borderId="0" xfId="0" applyFont="1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4" fillId="3" borderId="4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/>
    </xf>
    <xf numFmtId="0" fontId="2" fillId="0" borderId="0" xfId="0" applyFont="1"/>
    <xf numFmtId="0" fontId="18" fillId="3" borderId="6" xfId="0" applyFont="1" applyFill="1" applyBorder="1" applyAlignment="1" applyProtection="1">
      <alignment vertical="center" wrapText="1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18" fillId="3" borderId="7" xfId="0" applyFont="1" applyFill="1" applyBorder="1" applyAlignment="1" applyProtection="1">
      <alignment vertical="center" wrapText="1"/>
      <protection locked="0"/>
    </xf>
    <xf numFmtId="167" fontId="18" fillId="3" borderId="8" xfId="1" applyNumberFormat="1" applyFont="1" applyFill="1" applyBorder="1" applyAlignment="1" applyProtection="1">
      <alignment vertical="center" wrapText="1"/>
      <protection locked="0"/>
    </xf>
    <xf numFmtId="0" fontId="18" fillId="3" borderId="3" xfId="0" applyFont="1" applyFill="1" applyBorder="1" applyAlignment="1" applyProtection="1">
      <alignment vertical="center" wrapText="1"/>
    </xf>
    <xf numFmtId="0" fontId="18" fillId="3" borderId="9" xfId="0" applyFont="1" applyFill="1" applyBorder="1" applyAlignment="1" applyProtection="1">
      <alignment vertical="center" wrapText="1"/>
    </xf>
    <xf numFmtId="0" fontId="18" fillId="3" borderId="4" xfId="0" applyFont="1" applyFill="1" applyBorder="1" applyAlignment="1" applyProtection="1">
      <alignment vertical="center" wrapText="1"/>
    </xf>
    <xf numFmtId="0" fontId="18" fillId="3" borderId="10" xfId="0" applyFont="1" applyFill="1" applyBorder="1" applyAlignment="1" applyProtection="1">
      <alignment vertical="center" wrapText="1"/>
      <protection locked="0"/>
    </xf>
    <xf numFmtId="0" fontId="19" fillId="3" borderId="10" xfId="0" applyFont="1" applyFill="1" applyBorder="1" applyAlignment="1" applyProtection="1">
      <alignment vertical="center" wrapText="1"/>
    </xf>
    <xf numFmtId="0" fontId="4" fillId="3" borderId="3" xfId="0" applyFont="1" applyFill="1" applyBorder="1" applyAlignment="1" applyProtection="1">
      <alignment vertical="center" wrapText="1"/>
    </xf>
    <xf numFmtId="0" fontId="4" fillId="3" borderId="3" xfId="0" applyFont="1" applyFill="1" applyBorder="1" applyAlignment="1" applyProtection="1">
      <alignment vertical="center"/>
    </xf>
    <xf numFmtId="0" fontId="18" fillId="3" borderId="2" xfId="0" applyFont="1" applyFill="1" applyBorder="1" applyAlignment="1" applyProtection="1">
      <alignment vertical="center" wrapText="1"/>
    </xf>
    <xf numFmtId="0" fontId="18" fillId="3" borderId="3" xfId="0" applyFont="1" applyFill="1" applyBorder="1" applyAlignment="1" applyProtection="1">
      <alignment vertical="center" wrapText="1"/>
      <protection locked="0"/>
    </xf>
    <xf numFmtId="167" fontId="18" fillId="3" borderId="10" xfId="1" applyNumberFormat="1" applyFont="1" applyFill="1" applyBorder="1" applyAlignment="1" applyProtection="1">
      <alignment vertical="center" wrapText="1"/>
      <protection locked="0"/>
    </xf>
    <xf numFmtId="0" fontId="19" fillId="3" borderId="3" xfId="0" applyFont="1" applyFill="1" applyBorder="1" applyAlignment="1" applyProtection="1">
      <alignment vertical="center" wrapText="1"/>
    </xf>
    <xf numFmtId="0" fontId="18" fillId="3" borderId="10" xfId="0" applyFont="1" applyFill="1" applyBorder="1" applyAlignment="1" applyProtection="1">
      <alignment vertical="center" wrapText="1"/>
    </xf>
    <xf numFmtId="0" fontId="18" fillId="3" borderId="11" xfId="0" applyFont="1" applyFill="1" applyBorder="1" applyAlignment="1" applyProtection="1">
      <alignment vertical="center" wrapText="1"/>
    </xf>
    <xf numFmtId="49" fontId="4" fillId="2" borderId="0" xfId="0" applyNumberFormat="1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167" fontId="18" fillId="3" borderId="11" xfId="1" applyNumberFormat="1" applyFont="1" applyFill="1" applyBorder="1" applyAlignment="1" applyProtection="1">
      <alignment vertical="center" wrapText="1"/>
      <protection locked="0"/>
    </xf>
    <xf numFmtId="0" fontId="4" fillId="3" borderId="1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horizontal="left"/>
    </xf>
    <xf numFmtId="3" fontId="3" fillId="3" borderId="3" xfId="0" applyNumberFormat="1" applyFont="1" applyFill="1" applyBorder="1" applyAlignment="1">
      <alignment horizontal="left"/>
    </xf>
    <xf numFmtId="3" fontId="4" fillId="2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22" fillId="2" borderId="0" xfId="4" applyFont="1" applyFill="1" applyAlignment="1">
      <alignment vertical="center"/>
    </xf>
    <xf numFmtId="0" fontId="23" fillId="0" borderId="0" xfId="4" applyFont="1" applyAlignment="1">
      <alignment vertical="center"/>
    </xf>
    <xf numFmtId="0" fontId="24" fillId="0" borderId="0" xfId="4" applyFont="1" applyAlignment="1">
      <alignment vertical="center"/>
    </xf>
    <xf numFmtId="0" fontId="10" fillId="3" borderId="7" xfId="4" applyFont="1" applyFill="1" applyBorder="1" applyAlignment="1">
      <alignment vertical="center"/>
    </xf>
    <xf numFmtId="0" fontId="4" fillId="0" borderId="7" xfId="4" applyFont="1" applyFill="1" applyBorder="1" applyAlignment="1">
      <alignment horizontal="center" vertical="center"/>
    </xf>
    <xf numFmtId="0" fontId="4" fillId="0" borderId="10" xfId="4" applyFont="1" applyFill="1" applyBorder="1" applyAlignment="1">
      <alignment horizontal="center" vertical="center"/>
    </xf>
    <xf numFmtId="0" fontId="3" fillId="2" borderId="0" xfId="4" applyFont="1" applyFill="1" applyAlignment="1">
      <alignment vertical="center"/>
    </xf>
    <xf numFmtId="0" fontId="19" fillId="2" borderId="0" xfId="4" applyFont="1" applyFill="1" applyAlignment="1">
      <alignment vertical="center"/>
    </xf>
    <xf numFmtId="0" fontId="24" fillId="2" borderId="0" xfId="4" applyFont="1" applyFill="1" applyAlignment="1">
      <alignment vertical="center"/>
    </xf>
    <xf numFmtId="0" fontId="2" fillId="0" borderId="0" xfId="0" applyFont="1" applyAlignment="1">
      <alignment vertical="center"/>
    </xf>
    <xf numFmtId="168" fontId="2" fillId="3" borderId="12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2" fillId="3" borderId="13" xfId="0" applyFont="1" applyFill="1" applyBorder="1" applyAlignment="1">
      <alignment vertical="center"/>
    </xf>
    <xf numFmtId="0" fontId="11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/>
    </xf>
    <xf numFmtId="168" fontId="2" fillId="0" borderId="14" xfId="0" applyNumberFormat="1" applyFont="1" applyBorder="1" applyAlignment="1">
      <alignment horizontal="left" vertical="center"/>
    </xf>
    <xf numFmtId="168" fontId="2" fillId="0" borderId="14" xfId="2" applyNumberFormat="1" applyFont="1" applyBorder="1" applyAlignment="1">
      <alignment horizontal="left" vertical="center"/>
    </xf>
    <xf numFmtId="168" fontId="10" fillId="4" borderId="14" xfId="0" applyNumberFormat="1" applyFont="1" applyFill="1" applyBorder="1" applyAlignment="1">
      <alignment horizontal="right" vertical="center"/>
    </xf>
    <xf numFmtId="168" fontId="2" fillId="0" borderId="14" xfId="0" applyNumberFormat="1" applyFont="1" applyBorder="1" applyAlignment="1">
      <alignment vertical="center"/>
    </xf>
    <xf numFmtId="0" fontId="2" fillId="3" borderId="10" xfId="0" applyFont="1" applyFill="1" applyBorder="1" applyAlignment="1">
      <alignment vertical="center" wrapText="1"/>
    </xf>
    <xf numFmtId="168" fontId="10" fillId="3" borderId="14" xfId="0" applyNumberFormat="1" applyFont="1" applyFill="1" applyBorder="1" applyAlignment="1">
      <alignment horizontal="left" vertical="center"/>
    </xf>
    <xf numFmtId="168" fontId="10" fillId="3" borderId="15" xfId="0" applyNumberFormat="1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10" fontId="10" fillId="0" borderId="12" xfId="0" applyNumberFormat="1" applyFont="1" applyFill="1" applyBorder="1" applyAlignment="1">
      <alignment vertical="center"/>
    </xf>
    <xf numFmtId="168" fontId="10" fillId="4" borderId="14" xfId="0" applyNumberFormat="1" applyFont="1" applyFill="1" applyBorder="1" applyAlignment="1">
      <alignment horizontal="center" vertical="center"/>
    </xf>
    <xf numFmtId="168" fontId="2" fillId="0" borderId="14" xfId="0" applyNumberFormat="1" applyFont="1" applyBorder="1" applyAlignment="1">
      <alignment horizontal="right" vertical="center"/>
    </xf>
    <xf numFmtId="168" fontId="2" fillId="2" borderId="14" xfId="0" applyNumberFormat="1" applyFont="1" applyFill="1" applyBorder="1" applyAlignment="1">
      <alignment vertical="center"/>
    </xf>
    <xf numFmtId="168" fontId="2" fillId="2" borderId="15" xfId="0" applyNumberFormat="1" applyFont="1" applyFill="1" applyBorder="1" applyAlignment="1">
      <alignment vertical="center"/>
    </xf>
    <xf numFmtId="168" fontId="10" fillId="0" borderId="0" xfId="0" applyNumberFormat="1" applyFont="1" applyFill="1" applyBorder="1" applyAlignment="1">
      <alignment horizontal="center" vertical="center"/>
    </xf>
    <xf numFmtId="169" fontId="12" fillId="0" borderId="10" xfId="0" applyNumberFormat="1" applyFont="1" applyFill="1" applyBorder="1" applyAlignment="1">
      <alignment horizontal="right" vertical="center"/>
    </xf>
    <xf numFmtId="168" fontId="12" fillId="0" borderId="10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168" fontId="2" fillId="2" borderId="0" xfId="0" applyNumberFormat="1" applyFont="1" applyFill="1" applyAlignment="1">
      <alignment vertical="center"/>
    </xf>
    <xf numFmtId="0" fontId="25" fillId="2" borderId="0" xfId="0" applyFont="1" applyFill="1" applyAlignment="1">
      <alignment vertical="center" wrapText="1"/>
    </xf>
    <xf numFmtId="168" fontId="2" fillId="0" borderId="0" xfId="0" applyNumberFormat="1" applyFont="1" applyAlignment="1">
      <alignment vertical="center"/>
    </xf>
    <xf numFmtId="0" fontId="10" fillId="3" borderId="16" xfId="0" applyFont="1" applyFill="1" applyBorder="1" applyAlignment="1">
      <alignment horizontal="left"/>
    </xf>
    <xf numFmtId="3" fontId="13" fillId="3" borderId="0" xfId="0" applyNumberFormat="1" applyFont="1" applyFill="1" applyBorder="1" applyAlignment="1">
      <alignment vertical="center"/>
    </xf>
    <xf numFmtId="49" fontId="13" fillId="3" borderId="0" xfId="0" applyNumberFormat="1" applyFont="1" applyFill="1" applyBorder="1" applyAlignment="1">
      <alignment vertical="center"/>
    </xf>
    <xf numFmtId="0" fontId="13" fillId="3" borderId="12" xfId="0" applyFont="1" applyFill="1" applyBorder="1"/>
    <xf numFmtId="0" fontId="13" fillId="0" borderId="0" xfId="0" applyFont="1" applyBorder="1"/>
    <xf numFmtId="0" fontId="5" fillId="3" borderId="16" xfId="0" applyFont="1" applyFill="1" applyBorder="1" applyAlignment="1">
      <alignment horizontal="center" vertical="center"/>
    </xf>
    <xf numFmtId="10" fontId="12" fillId="0" borderId="14" xfId="5" applyNumberFormat="1" applyFont="1" applyFill="1" applyBorder="1" applyAlignment="1">
      <alignment horizontal="right" vertical="center"/>
    </xf>
    <xf numFmtId="10" fontId="12" fillId="0" borderId="14" xfId="0" applyNumberFormat="1" applyFont="1" applyFill="1" applyBorder="1" applyAlignment="1">
      <alignment horizontal="right" vertical="center"/>
    </xf>
    <xf numFmtId="168" fontId="12" fillId="0" borderId="17" xfId="0" applyNumberFormat="1" applyFont="1" applyFill="1" applyBorder="1" applyAlignment="1" applyProtection="1">
      <alignment horizontal="right" vertical="center"/>
      <protection hidden="1"/>
    </xf>
    <xf numFmtId="3" fontId="3" fillId="3" borderId="10" xfId="0" applyNumberFormat="1" applyFont="1" applyFill="1" applyBorder="1" applyAlignment="1">
      <alignment horizontal="left"/>
    </xf>
    <xf numFmtId="0" fontId="5" fillId="5" borderId="16" xfId="0" applyFont="1" applyFill="1" applyBorder="1" applyAlignment="1">
      <alignment horizontal="left"/>
    </xf>
    <xf numFmtId="0" fontId="5" fillId="5" borderId="0" xfId="0" applyFont="1" applyFill="1" applyBorder="1" applyAlignment="1">
      <alignment vertical="center"/>
    </xf>
    <xf numFmtId="0" fontId="5" fillId="5" borderId="0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horizontal="center" wrapText="1"/>
    </xf>
    <xf numFmtId="0" fontId="13" fillId="3" borderId="0" xfId="0" applyFont="1" applyFill="1" applyBorder="1" applyAlignment="1">
      <alignment vertical="center"/>
    </xf>
    <xf numFmtId="49" fontId="13" fillId="3" borderId="12" xfId="0" applyNumberFormat="1" applyFont="1" applyFill="1" applyBorder="1" applyAlignment="1">
      <alignment vertical="center"/>
    </xf>
    <xf numFmtId="0" fontId="13" fillId="5" borderId="0" xfId="0" applyFont="1" applyFill="1" applyBorder="1"/>
    <xf numFmtId="0" fontId="13" fillId="3" borderId="0" xfId="0" applyFont="1" applyFill="1" applyBorder="1"/>
    <xf numFmtId="3" fontId="5" fillId="3" borderId="0" xfId="0" applyNumberFormat="1" applyFont="1" applyFill="1" applyBorder="1" applyAlignment="1">
      <alignment horizontal="right" vertical="center"/>
    </xf>
    <xf numFmtId="3" fontId="15" fillId="3" borderId="0" xfId="0" applyNumberFormat="1" applyFont="1" applyFill="1" applyBorder="1" applyAlignment="1">
      <alignment vertical="center"/>
    </xf>
    <xf numFmtId="3" fontId="15" fillId="3" borderId="0" xfId="0" applyNumberFormat="1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left"/>
    </xf>
    <xf numFmtId="3" fontId="5" fillId="3" borderId="0" xfId="0" applyNumberFormat="1" applyFont="1" applyFill="1" applyBorder="1" applyAlignment="1">
      <alignment horizontal="right"/>
    </xf>
    <xf numFmtId="0" fontId="21" fillId="4" borderId="10" xfId="0" applyFont="1" applyFill="1" applyBorder="1" applyAlignment="1" applyProtection="1">
      <alignment horizontal="center" vertical="center" wrapText="1"/>
      <protection locked="0"/>
    </xf>
    <xf numFmtId="3" fontId="3" fillId="4" borderId="10" xfId="0" applyNumberFormat="1" applyFont="1" applyFill="1" applyBorder="1" applyAlignment="1">
      <alignment horizontal="center" vertical="center"/>
    </xf>
    <xf numFmtId="166" fontId="3" fillId="4" borderId="10" xfId="0" applyNumberFormat="1" applyFont="1" applyFill="1" applyBorder="1" applyAlignment="1">
      <alignment horizontal="center" vertical="center"/>
    </xf>
    <xf numFmtId="0" fontId="6" fillId="4" borderId="13" xfId="0" applyFont="1" applyFill="1" applyBorder="1" applyAlignment="1" applyProtection="1">
      <alignment horizontal="center" vertical="center"/>
    </xf>
    <xf numFmtId="49" fontId="3" fillId="4" borderId="14" xfId="0" applyNumberFormat="1" applyFont="1" applyFill="1" applyBorder="1" applyAlignment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/>
    </xf>
    <xf numFmtId="49" fontId="26" fillId="2" borderId="12" xfId="0" applyNumberFormat="1" applyFont="1" applyFill="1" applyBorder="1" applyAlignment="1">
      <alignment vertical="center"/>
    </xf>
    <xf numFmtId="0" fontId="7" fillId="3" borderId="19" xfId="0" applyFont="1" applyFill="1" applyBorder="1" applyAlignment="1" applyProtection="1">
      <alignment horizontal="center" vertical="center"/>
    </xf>
    <xf numFmtId="0" fontId="27" fillId="2" borderId="20" xfId="0" applyFont="1" applyFill="1" applyBorder="1" applyAlignment="1" applyProtection="1">
      <alignment vertical="center" wrapText="1"/>
    </xf>
    <xf numFmtId="49" fontId="20" fillId="2" borderId="12" xfId="1" applyNumberFormat="1" applyFont="1" applyFill="1" applyBorder="1" applyAlignment="1" applyProtection="1">
      <alignment vertical="center"/>
    </xf>
    <xf numFmtId="0" fontId="3" fillId="3" borderId="16" xfId="0" applyFont="1" applyFill="1" applyBorder="1" applyAlignment="1">
      <alignment horizontal="center" vertical="center"/>
    </xf>
    <xf numFmtId="167" fontId="21" fillId="2" borderId="12" xfId="1" applyNumberFormat="1" applyFont="1" applyFill="1" applyBorder="1" applyAlignment="1" applyProtection="1">
      <alignment vertical="center" wrapText="1"/>
    </xf>
    <xf numFmtId="167" fontId="20" fillId="2" borderId="12" xfId="1" applyNumberFormat="1" applyFont="1" applyFill="1" applyBorder="1" applyAlignment="1" applyProtection="1">
      <alignment vertical="center" wrapText="1"/>
    </xf>
    <xf numFmtId="167" fontId="21" fillId="2" borderId="53" xfId="1" applyNumberFormat="1" applyFont="1" applyFill="1" applyBorder="1" applyAlignment="1" applyProtection="1">
      <alignment vertical="center" wrapText="1"/>
    </xf>
    <xf numFmtId="0" fontId="4" fillId="3" borderId="21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167" fontId="21" fillId="6" borderId="12" xfId="1" applyNumberFormat="1" applyFont="1" applyFill="1" applyBorder="1" applyAlignment="1" applyProtection="1">
      <alignment vertical="center" wrapText="1"/>
    </xf>
    <xf numFmtId="167" fontId="21" fillId="2" borderId="22" xfId="1" applyNumberFormat="1" applyFont="1" applyFill="1" applyBorder="1" applyAlignment="1" applyProtection="1">
      <alignment vertical="center" wrapText="1"/>
    </xf>
    <xf numFmtId="167" fontId="21" fillId="0" borderId="12" xfId="1" applyNumberFormat="1" applyFont="1" applyBorder="1" applyAlignment="1" applyProtection="1">
      <alignment vertical="center" wrapText="1"/>
    </xf>
    <xf numFmtId="167" fontId="21" fillId="2" borderId="12" xfId="1" applyNumberFormat="1" applyFont="1" applyFill="1" applyBorder="1" applyAlignment="1" applyProtection="1">
      <alignment horizontal="right" vertical="center" wrapText="1"/>
    </xf>
    <xf numFmtId="49" fontId="4" fillId="2" borderId="12" xfId="0" applyNumberFormat="1" applyFont="1" applyFill="1" applyBorder="1" applyAlignment="1">
      <alignment vertical="center"/>
    </xf>
    <xf numFmtId="0" fontId="4" fillId="3" borderId="13" xfId="0" applyFont="1" applyFill="1" applyBorder="1" applyAlignment="1">
      <alignment horizontal="center" vertical="center"/>
    </xf>
    <xf numFmtId="49" fontId="4" fillId="2" borderId="22" xfId="0" applyNumberFormat="1" applyFont="1" applyFill="1" applyBorder="1" applyAlignment="1">
      <alignment vertical="center"/>
    </xf>
    <xf numFmtId="0" fontId="28" fillId="3" borderId="16" xfId="0" applyFont="1" applyFill="1" applyBorder="1" applyAlignment="1" applyProtection="1">
      <alignment horizontal="center" vertical="center" wrapText="1"/>
    </xf>
    <xf numFmtId="167" fontId="6" fillId="2" borderId="12" xfId="1" applyNumberFormat="1" applyFont="1" applyFill="1" applyBorder="1" applyAlignment="1" applyProtection="1">
      <alignment vertical="center" wrapText="1"/>
      <protection locked="0"/>
    </xf>
    <xf numFmtId="167" fontId="20" fillId="6" borderId="12" xfId="1" applyNumberFormat="1" applyFont="1" applyFill="1" applyBorder="1" applyAlignment="1" applyProtection="1">
      <alignment vertical="center" wrapText="1"/>
    </xf>
    <xf numFmtId="0" fontId="29" fillId="3" borderId="19" xfId="0" applyFont="1" applyFill="1" applyBorder="1" applyAlignment="1" applyProtection="1">
      <alignment horizontal="center" vertical="center" wrapText="1"/>
    </xf>
    <xf numFmtId="0" fontId="29" fillId="3" borderId="21" xfId="0" applyFont="1" applyFill="1" applyBorder="1" applyAlignment="1" applyProtection="1">
      <alignment horizontal="center" vertical="center" wrapText="1"/>
    </xf>
    <xf numFmtId="0" fontId="29" fillId="3" borderId="18" xfId="0" applyFont="1" applyFill="1" applyBorder="1" applyAlignment="1" applyProtection="1">
      <alignment horizontal="center" vertical="center" wrapText="1"/>
    </xf>
    <xf numFmtId="0" fontId="29" fillId="2" borderId="16" xfId="0" applyFont="1" applyFill="1" applyBorder="1" applyAlignment="1" applyProtection="1">
      <alignment horizontal="center" vertical="center" wrapText="1"/>
    </xf>
    <xf numFmtId="2" fontId="3" fillId="2" borderId="12" xfId="0" applyNumberFormat="1" applyFont="1" applyFill="1" applyBorder="1" applyAlignment="1">
      <alignment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3" fillId="3" borderId="18" xfId="4" applyFont="1" applyFill="1" applyBorder="1" applyAlignment="1">
      <alignment horizontal="center" vertical="center" wrapText="1"/>
    </xf>
    <xf numFmtId="0" fontId="3" fillId="3" borderId="13" xfId="4" applyFont="1" applyFill="1" applyBorder="1" applyAlignment="1">
      <alignment horizontal="center" vertical="center" wrapText="1"/>
    </xf>
    <xf numFmtId="0" fontId="3" fillId="3" borderId="26" xfId="4" applyFont="1" applyFill="1" applyBorder="1" applyAlignment="1">
      <alignment horizontal="center" vertical="center" wrapText="1"/>
    </xf>
    <xf numFmtId="0" fontId="3" fillId="3" borderId="17" xfId="4" applyFont="1" applyFill="1" applyBorder="1" applyAlignment="1">
      <alignment horizontal="right" vertical="center" wrapText="1"/>
    </xf>
    <xf numFmtId="0" fontId="3" fillId="0" borderId="17" xfId="4" applyFont="1" applyFill="1" applyBorder="1" applyAlignment="1">
      <alignment horizontal="center" vertical="center"/>
    </xf>
    <xf numFmtId="9" fontId="3" fillId="0" borderId="27" xfId="4" applyNumberFormat="1" applyFont="1" applyFill="1" applyBorder="1" applyAlignment="1">
      <alignment horizontal="center" vertical="center"/>
    </xf>
    <xf numFmtId="169" fontId="30" fillId="2" borderId="28" xfId="0" applyNumberFormat="1" applyFont="1" applyFill="1" applyBorder="1" applyAlignment="1">
      <alignment vertical="center"/>
    </xf>
    <xf numFmtId="0" fontId="31" fillId="7" borderId="13" xfId="0" applyFont="1" applyFill="1" applyBorder="1" applyAlignment="1" applyProtection="1">
      <alignment horizontal="center" vertical="center" wrapText="1"/>
    </xf>
    <xf numFmtId="0" fontId="31" fillId="7" borderId="2" xfId="0" applyFont="1" applyFill="1" applyBorder="1" applyAlignment="1" applyProtection="1">
      <alignment vertical="center" wrapText="1"/>
      <protection locked="0"/>
    </xf>
    <xf numFmtId="0" fontId="32" fillId="7" borderId="2" xfId="0" applyFont="1" applyFill="1" applyBorder="1" applyAlignment="1" applyProtection="1">
      <alignment vertical="center" wrapText="1"/>
      <protection locked="0"/>
    </xf>
    <xf numFmtId="0" fontId="31" fillId="7" borderId="23" xfId="0" applyFont="1" applyFill="1" applyBorder="1" applyAlignment="1" applyProtection="1">
      <alignment vertical="center" wrapText="1"/>
      <protection locked="0"/>
    </xf>
    <xf numFmtId="0" fontId="31" fillId="7" borderId="29" xfId="0" applyFont="1" applyFill="1" applyBorder="1" applyAlignment="1" applyProtection="1">
      <alignment horizontal="center" vertical="center" wrapText="1"/>
    </xf>
    <xf numFmtId="167" fontId="18" fillId="8" borderId="10" xfId="1" applyNumberFormat="1" applyFont="1" applyFill="1" applyBorder="1" applyAlignment="1" applyProtection="1">
      <alignment vertical="center" wrapText="1"/>
    </xf>
    <xf numFmtId="167" fontId="18" fillId="8" borderId="7" xfId="1" applyNumberFormat="1" applyFont="1" applyFill="1" applyBorder="1" applyAlignment="1" applyProtection="1">
      <alignment vertical="center" wrapText="1"/>
    </xf>
    <xf numFmtId="167" fontId="18" fillId="8" borderId="11" xfId="1" applyNumberFormat="1" applyFont="1" applyFill="1" applyBorder="1" applyAlignment="1" applyProtection="1">
      <alignment vertical="center" wrapText="1"/>
    </xf>
    <xf numFmtId="166" fontId="33" fillId="7" borderId="30" xfId="0" applyNumberFormat="1" applyFont="1" applyFill="1" applyBorder="1"/>
    <xf numFmtId="2" fontId="34" fillId="9" borderId="14" xfId="0" applyNumberFormat="1" applyFont="1" applyFill="1" applyBorder="1" applyAlignment="1">
      <alignment vertical="center"/>
    </xf>
    <xf numFmtId="0" fontId="3" fillId="3" borderId="16" xfId="3" applyFont="1" applyFill="1" applyBorder="1" applyAlignment="1">
      <alignment horizontal="left" vertical="center"/>
    </xf>
    <xf numFmtId="0" fontId="3" fillId="3" borderId="0" xfId="3" applyFont="1" applyFill="1" applyBorder="1" applyAlignment="1">
      <alignment horizontal="left" vertical="center"/>
    </xf>
    <xf numFmtId="0" fontId="3" fillId="3" borderId="12" xfId="3" applyFont="1" applyFill="1" applyBorder="1" applyAlignment="1">
      <alignment horizontal="left" vertical="center"/>
    </xf>
    <xf numFmtId="0" fontId="2" fillId="2" borderId="0" xfId="0" applyFont="1" applyFill="1" applyBorder="1"/>
    <xf numFmtId="0" fontId="26" fillId="7" borderId="23" xfId="4" applyFont="1" applyFill="1" applyBorder="1" applyAlignment="1">
      <alignment horizontal="center" vertical="center" wrapText="1"/>
    </xf>
    <xf numFmtId="0" fontId="22" fillId="7" borderId="11" xfId="4" applyFont="1" applyFill="1" applyBorder="1" applyAlignment="1">
      <alignment horizontal="center" vertical="center" wrapText="1"/>
    </xf>
    <xf numFmtId="0" fontId="22" fillId="7" borderId="37" xfId="4" applyFont="1" applyFill="1" applyBorder="1" applyAlignment="1">
      <alignment horizontal="center" vertical="center" wrapText="1"/>
    </xf>
    <xf numFmtId="0" fontId="26" fillId="7" borderId="40" xfId="4" applyFont="1" applyFill="1" applyBorder="1" applyAlignment="1">
      <alignment horizontal="center" vertical="center" wrapText="1"/>
    </xf>
    <xf numFmtId="0" fontId="34" fillId="7" borderId="49" xfId="0" applyFont="1" applyFill="1" applyBorder="1" applyAlignment="1">
      <alignment horizontal="center" vertical="center"/>
    </xf>
    <xf numFmtId="0" fontId="34" fillId="7" borderId="50" xfId="0" applyFont="1" applyFill="1" applyBorder="1" applyAlignment="1">
      <alignment horizontal="center" vertical="center"/>
    </xf>
    <xf numFmtId="10" fontId="34" fillId="7" borderId="27" xfId="0" applyNumberFormat="1" applyFont="1" applyFill="1" applyBorder="1" applyAlignment="1" applyProtection="1">
      <alignment horizontal="right" vertical="center"/>
      <protection hidden="1"/>
    </xf>
    <xf numFmtId="168" fontId="12" fillId="8" borderId="51" xfId="0" applyNumberFormat="1" applyFont="1" applyFill="1" applyBorder="1" applyAlignment="1">
      <alignment horizontal="center" vertical="center"/>
    </xf>
    <xf numFmtId="10" fontId="12" fillId="8" borderId="51" xfId="0" applyNumberFormat="1" applyFont="1" applyFill="1" applyBorder="1" applyAlignment="1">
      <alignment vertical="center"/>
    </xf>
    <xf numFmtId="9" fontId="12" fillId="8" borderId="52" xfId="5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right" vertical="center"/>
    </xf>
    <xf numFmtId="2" fontId="3" fillId="10" borderId="14" xfId="0" applyNumberFormat="1" applyFont="1" applyFill="1" applyBorder="1" applyAlignment="1">
      <alignment vertical="center"/>
    </xf>
    <xf numFmtId="166" fontId="3" fillId="10" borderId="14" xfId="0" applyNumberFormat="1" applyFont="1" applyFill="1" applyBorder="1"/>
    <xf numFmtId="166" fontId="3" fillId="10" borderId="23" xfId="0" applyNumberFormat="1" applyFont="1" applyFill="1" applyBorder="1"/>
    <xf numFmtId="0" fontId="6" fillId="10" borderId="18" xfId="0" applyFont="1" applyFill="1" applyBorder="1" applyAlignment="1" applyProtection="1">
      <alignment horizontal="center" vertical="center"/>
    </xf>
    <xf numFmtId="0" fontId="6" fillId="10" borderId="13" xfId="0" applyFont="1" applyFill="1" applyBorder="1" applyAlignment="1" applyProtection="1">
      <alignment horizontal="center" vertical="center"/>
    </xf>
    <xf numFmtId="0" fontId="20" fillId="10" borderId="1" xfId="0" applyFont="1" applyFill="1" applyBorder="1" applyAlignment="1" applyProtection="1">
      <alignment vertical="center" wrapText="1"/>
    </xf>
    <xf numFmtId="0" fontId="20" fillId="10" borderId="2" xfId="0" applyFont="1" applyFill="1" applyBorder="1" applyAlignment="1" applyProtection="1">
      <alignment vertical="center" wrapText="1"/>
      <protection locked="0"/>
    </xf>
    <xf numFmtId="167" fontId="20" fillId="10" borderId="2" xfId="1" applyNumberFormat="1" applyFont="1" applyFill="1" applyBorder="1" applyAlignment="1" applyProtection="1">
      <alignment vertical="center" wrapText="1"/>
      <protection locked="0"/>
    </xf>
    <xf numFmtId="167" fontId="20" fillId="10" borderId="3" xfId="1" applyNumberFormat="1" applyFont="1" applyFill="1" applyBorder="1" applyAlignment="1" applyProtection="1">
      <alignment vertical="center" wrapText="1"/>
    </xf>
    <xf numFmtId="0" fontId="20" fillId="10" borderId="2" xfId="0" applyFont="1" applyFill="1" applyBorder="1" applyAlignment="1" applyProtection="1">
      <alignment vertical="center" wrapText="1"/>
    </xf>
    <xf numFmtId="167" fontId="20" fillId="10" borderId="2" xfId="1" applyNumberFormat="1" applyFont="1" applyFill="1" applyBorder="1" applyAlignment="1" applyProtection="1">
      <alignment vertical="center" wrapText="1"/>
    </xf>
    <xf numFmtId="0" fontId="21" fillId="10" borderId="0" xfId="0" applyFont="1" applyFill="1" applyBorder="1" applyAlignment="1" applyProtection="1">
      <alignment vertical="center" wrapText="1"/>
    </xf>
    <xf numFmtId="0" fontId="18" fillId="10" borderId="10" xfId="0" applyFont="1" applyFill="1" applyBorder="1" applyAlignment="1" applyProtection="1">
      <alignment vertical="center" wrapText="1"/>
      <protection locked="0"/>
    </xf>
    <xf numFmtId="0" fontId="18" fillId="10" borderId="0" xfId="0" applyFont="1" applyFill="1" applyBorder="1" applyAlignment="1" applyProtection="1">
      <alignment vertical="center" wrapText="1"/>
      <protection locked="0"/>
    </xf>
    <xf numFmtId="167" fontId="18" fillId="10" borderId="0" xfId="1" applyNumberFormat="1" applyFont="1" applyFill="1" applyBorder="1" applyAlignment="1" applyProtection="1">
      <alignment vertical="center" wrapText="1"/>
      <protection locked="0"/>
    </xf>
    <xf numFmtId="167" fontId="18" fillId="10" borderId="0" xfId="1" applyNumberFormat="1" applyFont="1" applyFill="1" applyBorder="1" applyAlignment="1" applyProtection="1">
      <alignment vertical="center" wrapText="1"/>
    </xf>
    <xf numFmtId="0" fontId="20" fillId="10" borderId="0" xfId="0" applyFont="1" applyFill="1" applyBorder="1" applyAlignment="1" applyProtection="1">
      <alignment vertical="center" wrapText="1"/>
      <protection locked="0"/>
    </xf>
    <xf numFmtId="167" fontId="20" fillId="10" borderId="0" xfId="1" applyNumberFormat="1" applyFont="1" applyFill="1" applyBorder="1" applyAlignment="1" applyProtection="1">
      <alignment vertical="center" wrapText="1"/>
      <protection locked="0"/>
    </xf>
    <xf numFmtId="167" fontId="20" fillId="10" borderId="0" xfId="1" applyNumberFormat="1" applyFont="1" applyFill="1" applyBorder="1" applyAlignment="1" applyProtection="1">
      <alignment vertical="center" wrapText="1"/>
    </xf>
    <xf numFmtId="0" fontId="20" fillId="10" borderId="5" xfId="0" applyFont="1" applyFill="1" applyBorder="1" applyAlignment="1" applyProtection="1">
      <alignment vertical="center" wrapText="1"/>
    </xf>
    <xf numFmtId="0" fontId="20" fillId="10" borderId="5" xfId="0" applyFont="1" applyFill="1" applyBorder="1" applyAlignment="1" applyProtection="1">
      <alignment vertical="center" wrapText="1"/>
      <protection locked="0"/>
    </xf>
    <xf numFmtId="167" fontId="20" fillId="10" borderId="5" xfId="1" applyNumberFormat="1" applyFont="1" applyFill="1" applyBorder="1" applyAlignment="1" applyProtection="1">
      <alignment vertical="center" wrapText="1"/>
      <protection locked="0"/>
    </xf>
    <xf numFmtId="167" fontId="20" fillId="10" borderId="6" xfId="1" applyNumberFormat="1" applyFont="1" applyFill="1" applyBorder="1" applyAlignment="1" applyProtection="1">
      <alignment vertical="center" wrapText="1"/>
    </xf>
    <xf numFmtId="2" fontId="3" fillId="10" borderId="20" xfId="0" applyNumberFormat="1" applyFont="1" applyFill="1" applyBorder="1" applyAlignment="1">
      <alignment vertical="center"/>
    </xf>
    <xf numFmtId="2" fontId="3" fillId="10" borderId="14" xfId="0" applyNumberFormat="1" applyFont="1" applyFill="1" applyBorder="1" applyAlignment="1">
      <alignment horizontal="right" vertical="center"/>
    </xf>
    <xf numFmtId="2" fontId="3" fillId="10" borderId="23" xfId="0" applyNumberFormat="1" applyFont="1" applyFill="1" applyBorder="1" applyAlignment="1">
      <alignment vertical="center"/>
    </xf>
    <xf numFmtId="0" fontId="3" fillId="10" borderId="13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vertical="center"/>
    </xf>
    <xf numFmtId="0" fontId="3" fillId="10" borderId="2" xfId="0" applyFont="1" applyFill="1" applyBorder="1" applyAlignment="1">
      <alignment vertical="center"/>
    </xf>
    <xf numFmtId="0" fontId="3" fillId="10" borderId="3" xfId="0" applyFont="1" applyFill="1" applyBorder="1" applyAlignment="1">
      <alignment vertical="center"/>
    </xf>
    <xf numFmtId="167" fontId="3" fillId="10" borderId="14" xfId="0" applyNumberFormat="1" applyFont="1" applyFill="1" applyBorder="1"/>
    <xf numFmtId="0" fontId="10" fillId="10" borderId="10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 applyProtection="1">
      <alignment horizontal="center" vertical="center" wrapText="1"/>
    </xf>
    <xf numFmtId="0" fontId="18" fillId="3" borderId="11" xfId="0" applyFont="1" applyFill="1" applyBorder="1" applyAlignment="1" applyProtection="1">
      <alignment vertical="center" wrapText="1"/>
      <protection locked="0"/>
    </xf>
    <xf numFmtId="167" fontId="3" fillId="2" borderId="22" xfId="1" applyNumberFormat="1" applyFont="1" applyFill="1" applyBorder="1" applyAlignment="1" applyProtection="1">
      <alignment vertical="center" wrapText="1"/>
    </xf>
    <xf numFmtId="0" fontId="5" fillId="2" borderId="0" xfId="0" applyFont="1" applyFill="1" applyBorder="1" applyAlignment="1">
      <alignment horizontal="center"/>
    </xf>
    <xf numFmtId="170" fontId="19" fillId="0" borderId="14" xfId="7" applyNumberFormat="1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167" fontId="18" fillId="3" borderId="7" xfId="1" applyNumberFormat="1" applyFont="1" applyFill="1" applyBorder="1" applyAlignment="1" applyProtection="1">
      <alignment vertical="center" wrapText="1"/>
      <protection locked="0"/>
    </xf>
    <xf numFmtId="0" fontId="18" fillId="10" borderId="2" xfId="0" applyFont="1" applyFill="1" applyBorder="1" applyAlignment="1" applyProtection="1">
      <alignment vertical="center" wrapText="1"/>
      <protection locked="0"/>
    </xf>
    <xf numFmtId="167" fontId="18" fillId="10" borderId="2" xfId="1" applyNumberFormat="1" applyFont="1" applyFill="1" applyBorder="1" applyAlignment="1" applyProtection="1">
      <alignment vertical="center" wrapText="1"/>
      <protection locked="0"/>
    </xf>
    <xf numFmtId="167" fontId="18" fillId="10" borderId="3" xfId="1" applyNumberFormat="1" applyFont="1" applyFill="1" applyBorder="1" applyAlignment="1" applyProtection="1">
      <alignment vertical="center" wrapText="1"/>
    </xf>
    <xf numFmtId="0" fontId="19" fillId="3" borderId="6" xfId="0" applyFont="1" applyFill="1" applyBorder="1" applyAlignment="1" applyProtection="1">
      <alignment vertical="center" wrapText="1"/>
    </xf>
    <xf numFmtId="0" fontId="20" fillId="10" borderId="2" xfId="0" applyFont="1" applyFill="1" applyBorder="1" applyAlignment="1" applyProtection="1">
      <alignment vertical="center" wrapText="1"/>
    </xf>
    <xf numFmtId="0" fontId="21" fillId="10" borderId="2" xfId="0" applyFont="1" applyFill="1" applyBorder="1" applyAlignment="1" applyProtection="1">
      <alignment vertical="center" wrapText="1"/>
    </xf>
    <xf numFmtId="0" fontId="20" fillId="10" borderId="1" xfId="0" applyFont="1" applyFill="1" applyBorder="1" applyAlignment="1" applyProtection="1">
      <alignment vertical="center" wrapText="1"/>
    </xf>
    <xf numFmtId="0" fontId="7" fillId="3" borderId="18" xfId="0" applyFont="1" applyFill="1" applyBorder="1" applyAlignment="1" applyProtection="1">
      <alignment horizontal="center" vertical="center"/>
    </xf>
    <xf numFmtId="0" fontId="4" fillId="10" borderId="2" xfId="0" applyFont="1" applyFill="1" applyBorder="1" applyAlignment="1" applyProtection="1">
      <alignment vertical="center"/>
      <protection locked="0"/>
    </xf>
    <xf numFmtId="167" fontId="19" fillId="10" borderId="2" xfId="1" applyNumberFormat="1" applyFont="1" applyFill="1" applyBorder="1" applyAlignment="1" applyProtection="1">
      <alignment vertical="center"/>
      <protection locked="0"/>
    </xf>
    <xf numFmtId="167" fontId="19" fillId="10" borderId="3" xfId="1" applyNumberFormat="1" applyFont="1" applyFill="1" applyBorder="1" applyAlignment="1" applyProtection="1">
      <alignment vertical="center"/>
    </xf>
    <xf numFmtId="0" fontId="4" fillId="3" borderId="6" xfId="0" applyFont="1" applyFill="1" applyBorder="1" applyAlignment="1" applyProtection="1">
      <alignment vertical="center"/>
    </xf>
    <xf numFmtId="0" fontId="18" fillId="3" borderId="7" xfId="0" applyFont="1" applyFill="1" applyBorder="1" applyAlignment="1" applyProtection="1">
      <alignment vertical="center" wrapText="1"/>
    </xf>
    <xf numFmtId="0" fontId="3" fillId="10" borderId="16" xfId="0" applyFont="1" applyFill="1" applyBorder="1" applyAlignment="1" applyProtection="1">
      <alignment horizontal="center" vertical="center" wrapText="1"/>
    </xf>
    <xf numFmtId="0" fontId="3" fillId="10" borderId="8" xfId="0" applyFont="1" applyFill="1" applyBorder="1" applyAlignment="1" applyProtection="1">
      <alignment vertical="center" wrapText="1"/>
    </xf>
    <xf numFmtId="0" fontId="3" fillId="10" borderId="2" xfId="0" applyFont="1" applyFill="1" applyBorder="1" applyAlignment="1" applyProtection="1">
      <alignment vertical="center" wrapText="1"/>
    </xf>
    <xf numFmtId="0" fontId="3" fillId="10" borderId="4" xfId="0" applyFont="1" applyFill="1" applyBorder="1" applyAlignment="1" applyProtection="1">
      <alignment vertical="center" wrapText="1"/>
    </xf>
    <xf numFmtId="167" fontId="3" fillId="10" borderId="14" xfId="0" applyNumberFormat="1" applyFont="1" applyFill="1" applyBorder="1" applyAlignment="1" applyProtection="1">
      <alignment vertical="center" wrapText="1"/>
    </xf>
    <xf numFmtId="0" fontId="4" fillId="3" borderId="10" xfId="0" applyFont="1" applyFill="1" applyBorder="1" applyAlignment="1" applyProtection="1">
      <alignment vertical="center" wrapText="1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9" fillId="3" borderId="10" xfId="0" applyFont="1" applyFill="1" applyBorder="1"/>
    <xf numFmtId="3" fontId="3" fillId="3" borderId="17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3" fontId="3" fillId="3" borderId="10" xfId="0" applyNumberFormat="1" applyFont="1" applyFill="1" applyBorder="1" applyAlignment="1">
      <alignment horizontal="left"/>
    </xf>
    <xf numFmtId="0" fontId="3" fillId="3" borderId="5" xfId="0" applyFont="1" applyFill="1" applyBorder="1" applyAlignment="1">
      <alignment vertical="center"/>
    </xf>
    <xf numFmtId="0" fontId="36" fillId="0" borderId="13" xfId="0" applyFont="1" applyBorder="1" applyAlignment="1" applyProtection="1">
      <alignment vertical="center" wrapText="1"/>
    </xf>
    <xf numFmtId="0" fontId="36" fillId="0" borderId="10" xfId="0" applyFont="1" applyBorder="1" applyAlignment="1" applyProtection="1">
      <alignment vertical="center" wrapText="1"/>
    </xf>
    <xf numFmtId="0" fontId="36" fillId="0" borderId="19" xfId="0" applyFont="1" applyBorder="1" applyAlignment="1" applyProtection="1">
      <alignment vertical="center" wrapText="1"/>
    </xf>
    <xf numFmtId="0" fontId="21" fillId="10" borderId="2" xfId="0" applyFont="1" applyFill="1" applyBorder="1" applyAlignment="1" applyProtection="1">
      <alignment vertical="center" wrapText="1"/>
    </xf>
    <xf numFmtId="0" fontId="21" fillId="10" borderId="3" xfId="0" applyFont="1" applyFill="1" applyBorder="1" applyAlignment="1" applyProtection="1">
      <alignment vertical="center" wrapText="1"/>
    </xf>
    <xf numFmtId="0" fontId="3" fillId="9" borderId="1" xfId="0" applyFont="1" applyFill="1" applyBorder="1" applyAlignment="1">
      <alignment vertical="center"/>
    </xf>
    <xf numFmtId="0" fontId="3" fillId="9" borderId="2" xfId="0" applyFont="1" applyFill="1" applyBorder="1" applyAlignment="1">
      <alignment vertical="center"/>
    </xf>
    <xf numFmtId="0" fontId="3" fillId="9" borderId="3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20" fillId="10" borderId="2" xfId="0" applyFont="1" applyFill="1" applyBorder="1" applyAlignment="1" applyProtection="1">
      <alignment vertical="center" wrapText="1"/>
    </xf>
    <xf numFmtId="0" fontId="3" fillId="3" borderId="37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0" fontId="36" fillId="0" borderId="36" xfId="0" applyFont="1" applyBorder="1" applyAlignment="1" applyProtection="1">
      <alignment vertical="center" wrapText="1"/>
    </xf>
    <xf numFmtId="0" fontId="36" fillId="0" borderId="2" xfId="0" applyFont="1" applyBorder="1" applyAlignment="1" applyProtection="1">
      <alignment vertical="center" wrapText="1"/>
    </xf>
    <xf numFmtId="0" fontId="36" fillId="0" borderId="3" xfId="0" applyFont="1" applyBorder="1" applyAlignment="1" applyProtection="1">
      <alignment vertical="center" wrapText="1"/>
    </xf>
    <xf numFmtId="0" fontId="20" fillId="10" borderId="3" xfId="0" applyFont="1" applyFill="1" applyBorder="1" applyAlignment="1" applyProtection="1">
      <alignment vertical="center" wrapText="1"/>
    </xf>
    <xf numFmtId="0" fontId="35" fillId="2" borderId="1" xfId="0" applyFont="1" applyFill="1" applyBorder="1" applyAlignment="1">
      <alignment horizontal="center"/>
    </xf>
    <xf numFmtId="0" fontId="35" fillId="2" borderId="2" xfId="0" applyFont="1" applyFill="1" applyBorder="1" applyAlignment="1">
      <alignment horizontal="center"/>
    </xf>
    <xf numFmtId="0" fontId="35" fillId="2" borderId="3" xfId="0" applyFont="1" applyFill="1" applyBorder="1" applyAlignment="1">
      <alignment horizontal="center"/>
    </xf>
    <xf numFmtId="0" fontId="20" fillId="10" borderId="10" xfId="0" applyFont="1" applyFill="1" applyBorder="1" applyAlignment="1" applyProtection="1">
      <alignment vertical="center" wrapText="1"/>
    </xf>
    <xf numFmtId="0" fontId="20" fillId="10" borderId="11" xfId="0" applyFont="1" applyFill="1" applyBorder="1" applyAlignment="1" applyProtection="1">
      <alignment vertical="center" wrapText="1"/>
    </xf>
    <xf numFmtId="0" fontId="33" fillId="11" borderId="34" xfId="0" applyFont="1" applyFill="1" applyBorder="1" applyAlignment="1">
      <alignment horizontal="right" vertical="center"/>
    </xf>
    <xf numFmtId="0" fontId="33" fillId="11" borderId="35" xfId="0" applyFont="1" applyFill="1" applyBorder="1" applyAlignment="1">
      <alignment horizontal="right" vertical="center"/>
    </xf>
    <xf numFmtId="0" fontId="9" fillId="3" borderId="24" xfId="0" applyFont="1" applyFill="1" applyBorder="1" applyAlignment="1">
      <alignment horizontal="left" vertical="center"/>
    </xf>
    <xf numFmtId="0" fontId="9" fillId="3" borderId="25" xfId="0" applyFont="1" applyFill="1" applyBorder="1" applyAlignment="1">
      <alignment horizontal="left" vertical="center"/>
    </xf>
    <xf numFmtId="0" fontId="37" fillId="5" borderId="16" xfId="0" applyFont="1" applyFill="1" applyBorder="1" applyAlignment="1">
      <alignment horizontal="center" vertical="center" wrapText="1"/>
    </xf>
    <xf numFmtId="0" fontId="37" fillId="5" borderId="0" xfId="0" applyFont="1" applyFill="1" applyBorder="1" applyAlignment="1">
      <alignment horizontal="center" vertical="center" wrapText="1"/>
    </xf>
    <xf numFmtId="0" fontId="33" fillId="7" borderId="31" xfId="0" applyFont="1" applyFill="1" applyBorder="1" applyAlignment="1">
      <alignment horizontal="center" vertical="center" wrapText="1"/>
    </xf>
    <xf numFmtId="0" fontId="33" fillId="7" borderId="32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3" fontId="10" fillId="3" borderId="0" xfId="0" applyNumberFormat="1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left" vertical="center"/>
    </xf>
    <xf numFmtId="0" fontId="36" fillId="0" borderId="36" xfId="0" applyFont="1" applyBorder="1" applyAlignment="1" applyProtection="1">
      <alignment horizontal="center" vertical="center" wrapText="1"/>
    </xf>
    <xf numFmtId="0" fontId="36" fillId="0" borderId="2" xfId="0" applyFont="1" applyBorder="1" applyAlignment="1" applyProtection="1">
      <alignment horizontal="center" vertical="center" wrapText="1"/>
    </xf>
    <xf numFmtId="0" fontId="36" fillId="0" borderId="3" xfId="0" applyFont="1" applyBorder="1" applyAlignment="1" applyProtection="1">
      <alignment horizontal="center" vertical="center" wrapText="1"/>
    </xf>
    <xf numFmtId="0" fontId="31" fillId="7" borderId="32" xfId="0" applyFont="1" applyFill="1" applyBorder="1" applyAlignment="1" applyProtection="1">
      <alignment horizontal="left" vertical="center" wrapText="1"/>
      <protection locked="0"/>
    </xf>
    <xf numFmtId="0" fontId="20" fillId="10" borderId="1" xfId="0" applyFont="1" applyFill="1" applyBorder="1" applyAlignment="1" applyProtection="1">
      <alignment vertical="center" wrapText="1"/>
    </xf>
    <xf numFmtId="0" fontId="25" fillId="2" borderId="0" xfId="0" applyFont="1" applyFill="1" applyAlignment="1">
      <alignment horizontal="center" vertical="center" wrapText="1"/>
    </xf>
    <xf numFmtId="0" fontId="34" fillId="7" borderId="48" xfId="0" applyFont="1" applyFill="1" applyBorder="1" applyAlignment="1">
      <alignment horizontal="center" vertical="center"/>
    </xf>
    <xf numFmtId="0" fontId="34" fillId="7" borderId="49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0" fontId="12" fillId="0" borderId="36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0" fontId="12" fillId="0" borderId="42" xfId="0" applyFont="1" applyFill="1" applyBorder="1" applyAlignment="1">
      <alignment horizontal="left" vertical="center" wrapText="1"/>
    </xf>
    <xf numFmtId="0" fontId="12" fillId="0" borderId="43" xfId="0" applyFont="1" applyFill="1" applyBorder="1" applyAlignment="1">
      <alignment horizontal="left" vertical="center" wrapText="1"/>
    </xf>
    <xf numFmtId="0" fontId="12" fillId="0" borderId="44" xfId="0" applyFont="1" applyFill="1" applyBorder="1" applyAlignment="1">
      <alignment horizontal="left" vertical="center" wrapText="1"/>
    </xf>
    <xf numFmtId="0" fontId="10" fillId="8" borderId="42" xfId="0" applyFont="1" applyFill="1" applyBorder="1" applyAlignment="1">
      <alignment horizontal="right" vertical="center"/>
    </xf>
    <xf numFmtId="0" fontId="10" fillId="8" borderId="43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center" vertical="center" wrapText="1"/>
    </xf>
    <xf numFmtId="0" fontId="10" fillId="3" borderId="36" xfId="0" applyFont="1" applyFill="1" applyBorder="1" applyAlignment="1">
      <alignment horizontal="right" vertical="center"/>
    </xf>
    <xf numFmtId="0" fontId="10" fillId="3" borderId="2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right" vertical="center"/>
    </xf>
    <xf numFmtId="0" fontId="12" fillId="8" borderId="36" xfId="0" applyFont="1" applyFill="1" applyBorder="1" applyAlignment="1">
      <alignment horizontal="left" vertical="center"/>
    </xf>
    <xf numFmtId="0" fontId="12" fillId="8" borderId="2" xfId="0" applyFont="1" applyFill="1" applyBorder="1" applyAlignment="1">
      <alignment horizontal="left" vertical="center"/>
    </xf>
    <xf numFmtId="0" fontId="12" fillId="8" borderId="23" xfId="0" applyFont="1" applyFill="1" applyBorder="1" applyAlignment="1">
      <alignment horizontal="left" vertical="center"/>
    </xf>
    <xf numFmtId="0" fontId="10" fillId="10" borderId="19" xfId="0" applyFont="1" applyFill="1" applyBorder="1" applyAlignment="1">
      <alignment horizontal="center" vertical="center" wrapText="1"/>
    </xf>
    <xf numFmtId="0" fontId="10" fillId="10" borderId="18" xfId="0" applyFont="1" applyFill="1" applyBorder="1" applyAlignment="1">
      <alignment horizontal="center" vertical="center" wrapText="1"/>
    </xf>
    <xf numFmtId="0" fontId="10" fillId="10" borderId="37" xfId="0" applyFont="1" applyFill="1" applyBorder="1" applyAlignment="1">
      <alignment horizontal="center" vertical="center" wrapText="1"/>
    </xf>
    <xf numFmtId="0" fontId="10" fillId="10" borderId="8" xfId="0" applyFont="1" applyFill="1" applyBorder="1" applyAlignment="1">
      <alignment horizontal="center" vertical="center" wrapText="1"/>
    </xf>
    <xf numFmtId="0" fontId="10" fillId="10" borderId="9" xfId="0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center" vertical="center" wrapText="1"/>
    </xf>
    <xf numFmtId="0" fontId="10" fillId="10" borderId="11" xfId="0" applyFont="1" applyFill="1" applyBorder="1" applyAlignment="1">
      <alignment horizontal="center" vertical="center" wrapText="1"/>
    </xf>
    <xf numFmtId="0" fontId="10" fillId="10" borderId="7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right" vertical="center"/>
    </xf>
    <xf numFmtId="0" fontId="10" fillId="11" borderId="40" xfId="0" applyFont="1" applyFill="1" applyBorder="1" applyAlignment="1">
      <alignment horizontal="center" vertical="center"/>
    </xf>
    <xf numFmtId="0" fontId="10" fillId="11" borderId="4" xfId="0" applyFont="1" applyFill="1" applyBorder="1" applyAlignment="1">
      <alignment horizontal="center" vertical="center"/>
    </xf>
    <xf numFmtId="0" fontId="10" fillId="11" borderId="41" xfId="0" applyFont="1" applyFill="1" applyBorder="1" applyAlignment="1">
      <alignment horizontal="center" vertical="center"/>
    </xf>
    <xf numFmtId="0" fontId="10" fillId="3" borderId="36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0" fillId="3" borderId="40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10" fillId="8" borderId="34" xfId="0" applyFont="1" applyFill="1" applyBorder="1" applyAlignment="1">
      <alignment horizontal="right" vertical="center"/>
    </xf>
    <xf numFmtId="0" fontId="10" fillId="8" borderId="35" xfId="0" applyFont="1" applyFill="1" applyBorder="1" applyAlignment="1">
      <alignment horizontal="right" vertical="center"/>
    </xf>
    <xf numFmtId="168" fontId="10" fillId="10" borderId="15" xfId="0" applyNumberFormat="1" applyFont="1" applyFill="1" applyBorder="1" applyAlignment="1">
      <alignment horizontal="center" vertical="center" wrapText="1"/>
    </xf>
    <xf numFmtId="168" fontId="10" fillId="10" borderId="38" xfId="0" applyNumberFormat="1" applyFont="1" applyFill="1" applyBorder="1" applyAlignment="1">
      <alignment horizontal="center" vertical="center" wrapText="1"/>
    </xf>
    <xf numFmtId="0" fontId="33" fillId="7" borderId="31" xfId="0" applyFont="1" applyFill="1" applyBorder="1" applyAlignment="1">
      <alignment horizontal="center" vertical="center"/>
    </xf>
    <xf numFmtId="0" fontId="33" fillId="7" borderId="32" xfId="0" applyFont="1" applyFill="1" applyBorder="1" applyAlignment="1">
      <alignment horizontal="center" vertical="center"/>
    </xf>
    <xf numFmtId="0" fontId="33" fillId="7" borderId="33" xfId="0" applyFont="1" applyFill="1" applyBorder="1" applyAlignment="1">
      <alignment horizontal="center" vertical="center"/>
    </xf>
    <xf numFmtId="0" fontId="22" fillId="7" borderId="16" xfId="0" applyFont="1" applyFill="1" applyBorder="1" applyAlignment="1">
      <alignment horizontal="center" vertical="center"/>
    </xf>
    <xf numFmtId="0" fontId="22" fillId="7" borderId="0" xfId="0" applyFont="1" applyFill="1" applyBorder="1" applyAlignment="1">
      <alignment horizontal="center" vertical="center"/>
    </xf>
    <xf numFmtId="0" fontId="22" fillId="7" borderId="12" xfId="0" applyFont="1" applyFill="1" applyBorder="1" applyAlignment="1">
      <alignment horizontal="center" vertical="center"/>
    </xf>
    <xf numFmtId="0" fontId="12" fillId="8" borderId="29" xfId="0" applyFont="1" applyFill="1" applyBorder="1" applyAlignment="1">
      <alignment horizontal="left" vertical="center"/>
    </xf>
    <xf numFmtId="0" fontId="12" fillId="8" borderId="5" xfId="0" applyFont="1" applyFill="1" applyBorder="1" applyAlignment="1">
      <alignment horizontal="left" vertical="center"/>
    </xf>
    <xf numFmtId="0" fontId="12" fillId="8" borderId="20" xfId="0" applyFont="1" applyFill="1" applyBorder="1" applyAlignment="1">
      <alignment horizontal="left" vertical="center"/>
    </xf>
    <xf numFmtId="0" fontId="10" fillId="8" borderId="45" xfId="0" applyFont="1" applyFill="1" applyBorder="1" applyAlignment="1">
      <alignment horizontal="right" vertical="center"/>
    </xf>
    <xf numFmtId="0" fontId="10" fillId="8" borderId="46" xfId="0" applyFont="1" applyFill="1" applyBorder="1" applyAlignment="1">
      <alignment horizontal="right" vertical="center"/>
    </xf>
    <xf numFmtId="0" fontId="10" fillId="11" borderId="36" xfId="0" applyFont="1" applyFill="1" applyBorder="1" applyAlignment="1">
      <alignment horizontal="center" vertical="center"/>
    </xf>
    <xf numFmtId="0" fontId="10" fillId="11" borderId="2" xfId="0" applyFont="1" applyFill="1" applyBorder="1" applyAlignment="1">
      <alignment horizontal="center" vertical="center"/>
    </xf>
    <xf numFmtId="0" fontId="10" fillId="11" borderId="2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9" xfId="0" applyFont="1" applyFill="1" applyBorder="1" applyAlignment="1">
      <alignment horizontal="left" vertical="center"/>
    </xf>
    <xf numFmtId="0" fontId="9" fillId="3" borderId="16" xfId="0" applyFont="1" applyFill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33" fillId="7" borderId="45" xfId="0" applyFont="1" applyFill="1" applyBorder="1" applyAlignment="1">
      <alignment horizontal="center" vertical="center"/>
    </xf>
    <xf numFmtId="0" fontId="33" fillId="7" borderId="46" xfId="0" applyFont="1" applyFill="1" applyBorder="1" applyAlignment="1">
      <alignment horizontal="center" vertical="center"/>
    </xf>
    <xf numFmtId="0" fontId="33" fillId="7" borderId="47" xfId="0" applyFont="1" applyFill="1" applyBorder="1" applyAlignment="1">
      <alignment horizontal="center" vertical="center"/>
    </xf>
    <xf numFmtId="0" fontId="33" fillId="7" borderId="33" xfId="0" applyFont="1" applyFill="1" applyBorder="1" applyAlignment="1">
      <alignment horizontal="center" vertical="center" wrapText="1"/>
    </xf>
    <xf numFmtId="0" fontId="37" fillId="5" borderId="12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3" borderId="13" xfId="4" applyFont="1" applyFill="1" applyBorder="1" applyAlignment="1">
      <alignment horizontal="left" vertical="center" wrapText="1"/>
    </xf>
    <xf numFmtId="0" fontId="3" fillId="3" borderId="10" xfId="4" applyFont="1" applyFill="1" applyBorder="1" applyAlignment="1">
      <alignment horizontal="left" vertical="center" wrapText="1"/>
    </xf>
    <xf numFmtId="9" fontId="39" fillId="0" borderId="10" xfId="5" applyFont="1" applyFill="1" applyBorder="1" applyAlignment="1">
      <alignment horizontal="center" vertical="center" wrapText="1"/>
    </xf>
    <xf numFmtId="9" fontId="39" fillId="0" borderId="14" xfId="5" applyFont="1" applyFill="1" applyBorder="1" applyAlignment="1">
      <alignment horizontal="center" vertical="center" wrapText="1"/>
    </xf>
    <xf numFmtId="0" fontId="19" fillId="11" borderId="21" xfId="4" applyFont="1" applyFill="1" applyBorder="1" applyAlignment="1">
      <alignment horizontal="center" vertical="center"/>
    </xf>
    <xf numFmtId="0" fontId="19" fillId="11" borderId="39" xfId="4" applyFont="1" applyFill="1" applyBorder="1" applyAlignment="1">
      <alignment horizontal="center" vertical="center"/>
    </xf>
    <xf numFmtId="0" fontId="19" fillId="11" borderId="38" xfId="4" applyFont="1" applyFill="1" applyBorder="1" applyAlignment="1">
      <alignment horizontal="center" vertical="center"/>
    </xf>
    <xf numFmtId="0" fontId="38" fillId="2" borderId="0" xfId="4" applyFont="1" applyFill="1" applyAlignment="1">
      <alignment horizontal="center" vertical="center" wrapText="1"/>
    </xf>
    <xf numFmtId="169" fontId="39" fillId="2" borderId="10" xfId="0" applyNumberFormat="1" applyFont="1" applyFill="1" applyBorder="1" applyAlignment="1">
      <alignment horizontal="center" vertical="center"/>
    </xf>
    <xf numFmtId="0" fontId="26" fillId="7" borderId="19" xfId="4" applyFont="1" applyFill="1" applyBorder="1" applyAlignment="1">
      <alignment horizontal="center" vertical="center" wrapText="1"/>
    </xf>
    <xf numFmtId="0" fontId="26" fillId="7" borderId="11" xfId="4" applyFont="1" applyFill="1" applyBorder="1" applyAlignment="1">
      <alignment horizontal="center" vertical="center" wrapText="1"/>
    </xf>
    <xf numFmtId="0" fontId="26" fillId="7" borderId="15" xfId="4" applyFont="1" applyFill="1" applyBorder="1" applyAlignment="1">
      <alignment horizontal="center" vertical="center" wrapText="1"/>
    </xf>
    <xf numFmtId="0" fontId="34" fillId="7" borderId="45" xfId="4" applyFont="1" applyFill="1" applyBorder="1" applyAlignment="1">
      <alignment horizontal="center" vertical="center"/>
    </xf>
    <xf numFmtId="0" fontId="34" fillId="7" borderId="46" xfId="4" applyFont="1" applyFill="1" applyBorder="1" applyAlignment="1">
      <alignment horizontal="center" vertical="center"/>
    </xf>
    <xf numFmtId="0" fontId="34" fillId="7" borderId="47" xfId="4" applyFont="1" applyFill="1" applyBorder="1" applyAlignment="1">
      <alignment horizontal="center" vertical="center"/>
    </xf>
    <xf numFmtId="0" fontId="3" fillId="3" borderId="16" xfId="3" applyFont="1" applyFill="1" applyBorder="1" applyAlignment="1">
      <alignment horizontal="left" vertical="center"/>
    </xf>
    <xf numFmtId="0" fontId="3" fillId="3" borderId="0" xfId="3" applyFont="1" applyFill="1" applyBorder="1" applyAlignment="1">
      <alignment horizontal="left" vertical="center"/>
    </xf>
    <xf numFmtId="0" fontId="3" fillId="3" borderId="12" xfId="3" applyFont="1" applyFill="1" applyBorder="1" applyAlignment="1">
      <alignment horizontal="left" vertical="center"/>
    </xf>
    <xf numFmtId="0" fontId="19" fillId="10" borderId="18" xfId="4" applyFont="1" applyFill="1" applyBorder="1" applyAlignment="1">
      <alignment horizontal="center" vertical="center"/>
    </xf>
    <xf numFmtId="0" fontId="19" fillId="10" borderId="7" xfId="4" applyFont="1" applyFill="1" applyBorder="1" applyAlignment="1">
      <alignment horizontal="center" vertical="center"/>
    </xf>
    <xf numFmtId="0" fontId="19" fillId="10" borderId="38" xfId="4" applyFont="1" applyFill="1" applyBorder="1" applyAlignment="1">
      <alignment horizontal="center" vertical="center"/>
    </xf>
    <xf numFmtId="0" fontId="9" fillId="3" borderId="16" xfId="3" applyFont="1" applyFill="1" applyBorder="1" applyAlignment="1">
      <alignment horizontal="left" vertical="center"/>
    </xf>
    <xf numFmtId="0" fontId="9" fillId="3" borderId="0" xfId="3" applyFont="1" applyFill="1" applyBorder="1" applyAlignment="1">
      <alignment horizontal="left" vertical="center"/>
    </xf>
    <xf numFmtId="0" fontId="9" fillId="3" borderId="12" xfId="3" applyFont="1" applyFill="1" applyBorder="1" applyAlignment="1">
      <alignment horizontal="left" vertical="center"/>
    </xf>
    <xf numFmtId="0" fontId="40" fillId="5" borderId="16" xfId="0" applyFont="1" applyFill="1" applyBorder="1" applyAlignment="1">
      <alignment horizontal="center" vertical="center" wrapText="1"/>
    </xf>
    <xf numFmtId="0" fontId="40" fillId="5" borderId="0" xfId="0" applyFont="1" applyFill="1" applyBorder="1" applyAlignment="1">
      <alignment horizontal="center" vertical="center" wrapText="1"/>
    </xf>
    <xf numFmtId="0" fontId="40" fillId="5" borderId="12" xfId="0" applyFont="1" applyFill="1" applyBorder="1" applyAlignment="1">
      <alignment horizontal="center" vertical="center" wrapText="1"/>
    </xf>
  </cellXfs>
  <cellStyles count="8">
    <cellStyle name="Millares" xfId="1" builtinId="3"/>
    <cellStyle name="Moneda" xfId="2" builtinId="4"/>
    <cellStyle name="Normal" xfId="0" builtinId="0"/>
    <cellStyle name="Normal 2" xfId="3"/>
    <cellStyle name="Normal 2 2" xfId="4"/>
    <cellStyle name="Porcentaje" xfId="5" builtinId="5"/>
    <cellStyle name="Porcentual 2" xfId="6"/>
    <cellStyle name="Porcentual 2 2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2</xdr:row>
      <xdr:rowOff>47625</xdr:rowOff>
    </xdr:from>
    <xdr:to>
      <xdr:col>1</xdr:col>
      <xdr:colOff>1442528</xdr:colOff>
      <xdr:row>4</xdr:row>
      <xdr:rowOff>180975</xdr:rowOff>
    </xdr:to>
    <xdr:pic>
      <xdr:nvPicPr>
        <xdr:cNvPr id="3" name="2 Imagen" descr="Logo_ICCA_2018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5877" t="29408" r="5233" b="33908"/>
        <a:stretch>
          <a:fillRect/>
        </a:stretch>
      </xdr:blipFill>
      <xdr:spPr>
        <a:xfrm>
          <a:off x="161925" y="542925"/>
          <a:ext cx="1728278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95250</xdr:rowOff>
    </xdr:from>
    <xdr:to>
      <xdr:col>1</xdr:col>
      <xdr:colOff>1689900</xdr:colOff>
      <xdr:row>4</xdr:row>
      <xdr:rowOff>123368</xdr:rowOff>
    </xdr:to>
    <xdr:pic>
      <xdr:nvPicPr>
        <xdr:cNvPr id="3" name="2 Imagen" descr="Logo_ICCA_2018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6455" t="30527" r="5778" b="35985"/>
        <a:stretch>
          <a:fillRect/>
        </a:stretch>
      </xdr:blipFill>
      <xdr:spPr>
        <a:xfrm>
          <a:off x="95250" y="704850"/>
          <a:ext cx="1728000" cy="3710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47625</xdr:rowOff>
    </xdr:from>
    <xdr:to>
      <xdr:col>2</xdr:col>
      <xdr:colOff>88968</xdr:colOff>
      <xdr:row>4</xdr:row>
      <xdr:rowOff>171747</xdr:rowOff>
    </xdr:to>
    <xdr:pic>
      <xdr:nvPicPr>
        <xdr:cNvPr id="3" name="2 Imagen" descr="Logo_ICCA_2018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5877" t="29408" r="5233" b="33908"/>
        <a:stretch>
          <a:fillRect/>
        </a:stretch>
      </xdr:blipFill>
      <xdr:spPr>
        <a:xfrm>
          <a:off x="57150" y="638175"/>
          <a:ext cx="1879668" cy="4670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87474</xdr:colOff>
      <xdr:row>1</xdr:row>
      <xdr:rowOff>106694</xdr:rowOff>
    </xdr:from>
    <xdr:to>
      <xdr:col>1</xdr:col>
      <xdr:colOff>1189591</xdr:colOff>
      <xdr:row>3</xdr:row>
      <xdr:rowOff>146063</xdr:rowOff>
    </xdr:to>
    <xdr:pic>
      <xdr:nvPicPr>
        <xdr:cNvPr id="3" name="2 Imagen" descr="Logo_ICCA_2018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5877" t="29408" r="5233" b="33908"/>
        <a:stretch>
          <a:fillRect/>
        </a:stretch>
      </xdr:blipFill>
      <xdr:spPr>
        <a:xfrm>
          <a:off x="87474" y="349679"/>
          <a:ext cx="1879668" cy="4670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jb/Desktop/RESPALDOS%20NATU/NATU%20CNCINE/2016/CONVOCATORIA%202016/FORMATOS%20CONVOCATORIAS%20ANTERIORES/DESARROLLO%20DE%20PROYECTOS/DOCUMENTOS/formato%20presupuesto%20MODEL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6%20PROMOCION%20Y%20ESTRE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ficcion 2013"/>
      <sheetName val="Hoja1"/>
    </sheetNames>
    <sheetDataSet>
      <sheetData sheetId="0"/>
      <sheetData sheetId="1">
        <row r="1">
          <cell r="A1" t="str">
            <v>Seleccionar</v>
          </cell>
        </row>
        <row r="2">
          <cell r="A2" t="str">
            <v>Días</v>
          </cell>
        </row>
        <row r="3">
          <cell r="A3" t="str">
            <v>Semanas</v>
          </cell>
        </row>
        <row r="4">
          <cell r="A4" t="str">
            <v>Meses</v>
          </cell>
        </row>
        <row r="5">
          <cell r="A5" t="str">
            <v>Paquete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PROMOCIÓN ESTRENO"/>
      <sheetName val="PLAN DE USO DEL APORTE"/>
      <sheetName val="PLAN DE FINANCIAMIENTO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"/>
  <sheetViews>
    <sheetView tabSelected="1" topLeftCell="A42" zoomScaleSheetLayoutView="90" workbookViewId="0">
      <selection activeCell="A54" sqref="A54:F54"/>
    </sheetView>
  </sheetViews>
  <sheetFormatPr baseColWidth="10" defaultColWidth="9" defaultRowHeight="14.25" x14ac:dyDescent="0.25"/>
  <cols>
    <col min="1" max="1" width="6.7109375" style="47" customWidth="1"/>
    <col min="2" max="2" width="57.28515625" style="48" customWidth="1"/>
    <col min="3" max="3" width="11.28515625" style="39" customWidth="1"/>
    <col min="4" max="4" width="10" style="45" customWidth="1"/>
    <col min="5" max="5" width="12" style="45" customWidth="1"/>
    <col min="6" max="6" width="15" style="49" customWidth="1"/>
    <col min="7" max="7" width="14.42578125" style="46" bestFit="1" customWidth="1"/>
    <col min="8" max="8" width="9" style="1"/>
    <col min="9" max="9" width="11.7109375" style="1" customWidth="1"/>
    <col min="10" max="16384" width="9" style="1"/>
  </cols>
  <sheetData>
    <row r="1" spans="1:13" ht="21.75" customHeight="1" x14ac:dyDescent="0.25">
      <c r="A1" s="328" t="s">
        <v>559</v>
      </c>
      <c r="B1" s="329"/>
      <c r="C1" s="329"/>
      <c r="D1" s="329"/>
      <c r="E1" s="329"/>
      <c r="F1" s="329"/>
      <c r="G1" s="330"/>
      <c r="I1" s="262" t="s">
        <v>0</v>
      </c>
      <c r="J1" s="263"/>
      <c r="K1" s="263"/>
      <c r="L1" s="263"/>
      <c r="M1" s="264"/>
    </row>
    <row r="2" spans="1:13" ht="29.25" customHeight="1" x14ac:dyDescent="0.25">
      <c r="A2" s="377" t="s">
        <v>560</v>
      </c>
      <c r="B2" s="378"/>
      <c r="C2" s="378"/>
      <c r="D2" s="378"/>
      <c r="E2" s="378"/>
      <c r="F2" s="378"/>
      <c r="G2" s="379"/>
      <c r="I2" s="2" t="s">
        <v>1</v>
      </c>
      <c r="J2" s="3"/>
      <c r="K2" s="3"/>
      <c r="L2" s="3"/>
      <c r="M2" s="4"/>
    </row>
    <row r="3" spans="1:13" ht="16.5" x14ac:dyDescent="0.25">
      <c r="A3" s="97"/>
      <c r="B3" s="98"/>
      <c r="C3" s="99"/>
      <c r="D3" s="100"/>
      <c r="E3" s="101"/>
      <c r="F3" s="88"/>
      <c r="G3" s="102"/>
      <c r="I3" s="2" t="s">
        <v>3</v>
      </c>
      <c r="J3" s="3"/>
      <c r="K3" s="3"/>
      <c r="L3" s="3"/>
      <c r="M3" s="4"/>
    </row>
    <row r="4" spans="1:13" ht="16.5" x14ac:dyDescent="0.3">
      <c r="A4" s="97"/>
      <c r="B4" s="98"/>
      <c r="C4" s="103"/>
      <c r="D4" s="104"/>
      <c r="E4" s="101"/>
      <c r="F4" s="88"/>
      <c r="G4" s="102"/>
      <c r="I4" s="2" t="s">
        <v>4</v>
      </c>
      <c r="J4" s="3"/>
      <c r="K4" s="3"/>
      <c r="L4" s="3"/>
      <c r="M4" s="4"/>
    </row>
    <row r="5" spans="1:13" ht="16.5" x14ac:dyDescent="0.25">
      <c r="A5" s="92"/>
      <c r="B5" s="105"/>
      <c r="C5" s="106"/>
      <c r="D5" s="106"/>
      <c r="E5" s="107"/>
      <c r="F5" s="88"/>
      <c r="G5" s="102"/>
      <c r="I5" s="2" t="s">
        <v>5</v>
      </c>
      <c r="J5" s="3"/>
      <c r="K5" s="3"/>
      <c r="L5" s="3"/>
      <c r="M5" s="4"/>
    </row>
    <row r="6" spans="1:13" ht="18.75" thickBot="1" x14ac:dyDescent="0.3">
      <c r="A6" s="108" t="s">
        <v>2</v>
      </c>
      <c r="B6" s="109"/>
      <c r="C6" s="106"/>
      <c r="D6" s="107"/>
      <c r="E6" s="107"/>
      <c r="F6" s="88"/>
      <c r="G6" s="102"/>
      <c r="I6" s="2" t="s">
        <v>6</v>
      </c>
      <c r="J6" s="3"/>
      <c r="K6" s="3"/>
      <c r="L6" s="3"/>
      <c r="M6" s="4"/>
    </row>
    <row r="7" spans="1:13" ht="31.5" customHeight="1" thickBot="1" x14ac:dyDescent="0.3">
      <c r="A7" s="267" t="s">
        <v>505</v>
      </c>
      <c r="B7" s="268"/>
      <c r="C7" s="268"/>
      <c r="D7" s="268"/>
      <c r="E7" s="268"/>
      <c r="F7" s="268"/>
      <c r="G7" s="150">
        <f>G330</f>
        <v>0</v>
      </c>
    </row>
    <row r="8" spans="1:13" ht="15" x14ac:dyDescent="0.25">
      <c r="A8" s="113" t="s">
        <v>7</v>
      </c>
      <c r="B8" s="110" t="s">
        <v>8</v>
      </c>
      <c r="C8" s="111" t="s">
        <v>9</v>
      </c>
      <c r="D8" s="111" t="s">
        <v>10</v>
      </c>
      <c r="E8" s="111" t="s">
        <v>11</v>
      </c>
      <c r="F8" s="112" t="s">
        <v>12</v>
      </c>
      <c r="G8" s="114" t="s">
        <v>13</v>
      </c>
      <c r="I8" s="8"/>
      <c r="J8" s="8"/>
      <c r="K8" s="8"/>
      <c r="L8" s="8"/>
      <c r="M8" s="8"/>
    </row>
    <row r="9" spans="1:13" s="8" customFormat="1" ht="18" customHeight="1" x14ac:dyDescent="0.2">
      <c r="A9" s="151">
        <v>1</v>
      </c>
      <c r="B9" s="152" t="s">
        <v>14</v>
      </c>
      <c r="C9" s="153"/>
      <c r="D9" s="152"/>
      <c r="E9" s="152"/>
      <c r="F9" s="152"/>
      <c r="G9" s="154"/>
    </row>
    <row r="10" spans="1:13" s="8" customFormat="1" ht="18" customHeight="1" x14ac:dyDescent="0.2">
      <c r="A10" s="179" t="s">
        <v>15</v>
      </c>
      <c r="B10" s="265" t="s">
        <v>16</v>
      </c>
      <c r="C10" s="265"/>
      <c r="D10" s="265"/>
      <c r="E10" s="265"/>
      <c r="F10" s="266"/>
      <c r="G10" s="176">
        <f>F11+F12+F13+F14+F15+F16</f>
        <v>0</v>
      </c>
    </row>
    <row r="11" spans="1:13" s="8" customFormat="1" ht="18" customHeight="1" x14ac:dyDescent="0.25">
      <c r="A11" s="115" t="s">
        <v>17</v>
      </c>
      <c r="B11" s="10" t="s">
        <v>18</v>
      </c>
      <c r="C11" s="11" t="s">
        <v>1</v>
      </c>
      <c r="D11" s="12">
        <v>0</v>
      </c>
      <c r="E11" s="13">
        <v>0</v>
      </c>
      <c r="F11" s="156">
        <f t="shared" ref="F11:F16" si="0">D11*E11</f>
        <v>0</v>
      </c>
      <c r="G11" s="116"/>
      <c r="I11" s="9"/>
    </row>
    <row r="12" spans="1:13" s="8" customFormat="1" ht="18" customHeight="1" x14ac:dyDescent="0.25">
      <c r="A12" s="115" t="s">
        <v>19</v>
      </c>
      <c r="B12" s="14" t="s">
        <v>535</v>
      </c>
      <c r="C12" s="11" t="s">
        <v>1</v>
      </c>
      <c r="D12" s="12">
        <v>0</v>
      </c>
      <c r="E12" s="13">
        <v>0</v>
      </c>
      <c r="F12" s="156">
        <f t="shared" si="0"/>
        <v>0</v>
      </c>
      <c r="G12" s="116"/>
      <c r="I12" s="9"/>
    </row>
    <row r="13" spans="1:13" s="8" customFormat="1" ht="28.5" x14ac:dyDescent="0.25">
      <c r="A13" s="115" t="s">
        <v>20</v>
      </c>
      <c r="B13" s="14" t="s">
        <v>21</v>
      </c>
      <c r="C13" s="11" t="s">
        <v>1</v>
      </c>
      <c r="D13" s="12">
        <v>0</v>
      </c>
      <c r="E13" s="13">
        <v>0</v>
      </c>
      <c r="F13" s="156">
        <f t="shared" si="0"/>
        <v>0</v>
      </c>
      <c r="G13" s="116"/>
      <c r="I13" s="9"/>
    </row>
    <row r="14" spans="1:13" s="8" customFormat="1" ht="15" x14ac:dyDescent="0.25">
      <c r="A14" s="115" t="s">
        <v>22</v>
      </c>
      <c r="B14" s="15" t="s">
        <v>23</v>
      </c>
      <c r="C14" s="11" t="s">
        <v>1</v>
      </c>
      <c r="D14" s="12">
        <v>0</v>
      </c>
      <c r="E14" s="13">
        <v>0</v>
      </c>
      <c r="F14" s="156">
        <f t="shared" si="0"/>
        <v>0</v>
      </c>
      <c r="G14" s="116"/>
      <c r="I14" s="9"/>
    </row>
    <row r="15" spans="1:13" s="8" customFormat="1" ht="18" customHeight="1" x14ac:dyDescent="0.2">
      <c r="A15" s="115" t="s">
        <v>24</v>
      </c>
      <c r="B15" s="16" t="s">
        <v>25</v>
      </c>
      <c r="C15" s="11" t="s">
        <v>1</v>
      </c>
      <c r="D15" s="12">
        <v>0</v>
      </c>
      <c r="E15" s="13">
        <v>0</v>
      </c>
      <c r="F15" s="156">
        <f t="shared" si="0"/>
        <v>0</v>
      </c>
      <c r="G15" s="116"/>
    </row>
    <row r="16" spans="1:13" s="8" customFormat="1" ht="18" customHeight="1" x14ac:dyDescent="0.2">
      <c r="A16" s="117" t="s">
        <v>26</v>
      </c>
      <c r="B16" s="16" t="s">
        <v>27</v>
      </c>
      <c r="C16" s="11" t="s">
        <v>1</v>
      </c>
      <c r="D16" s="12">
        <v>0</v>
      </c>
      <c r="E16" s="13">
        <v>0</v>
      </c>
      <c r="F16" s="156">
        <f t="shared" si="0"/>
        <v>0</v>
      </c>
      <c r="G16" s="116"/>
    </row>
    <row r="17" spans="1:7" s="8" customFormat="1" ht="18" customHeight="1" x14ac:dyDescent="0.2">
      <c r="A17" s="245" t="s">
        <v>28</v>
      </c>
      <c r="B17" s="246"/>
      <c r="C17" s="246"/>
      <c r="D17" s="246"/>
      <c r="E17" s="246"/>
      <c r="F17" s="246"/>
      <c r="G17" s="118"/>
    </row>
    <row r="18" spans="1:7" s="8" customFormat="1" ht="18" customHeight="1" x14ac:dyDescent="0.2">
      <c r="A18" s="180" t="s">
        <v>29</v>
      </c>
      <c r="B18" s="254" t="s">
        <v>30</v>
      </c>
      <c r="C18" s="254"/>
      <c r="D18" s="254"/>
      <c r="E18" s="254"/>
      <c r="F18" s="261"/>
      <c r="G18" s="176">
        <f>F19+F20+F21+F22+F23+F24+F25</f>
        <v>0</v>
      </c>
    </row>
    <row r="19" spans="1:7" s="8" customFormat="1" ht="18" customHeight="1" x14ac:dyDescent="0.2">
      <c r="A19" s="115" t="s">
        <v>31</v>
      </c>
      <c r="B19" s="10" t="s">
        <v>32</v>
      </c>
      <c r="C19" s="11" t="s">
        <v>1</v>
      </c>
      <c r="D19" s="12">
        <v>0</v>
      </c>
      <c r="E19" s="13">
        <v>0</v>
      </c>
      <c r="F19" s="156">
        <f>D19*E19</f>
        <v>0</v>
      </c>
      <c r="G19" s="119"/>
    </row>
    <row r="20" spans="1:7" s="8" customFormat="1" ht="18" customHeight="1" x14ac:dyDescent="0.2">
      <c r="A20" s="115" t="s">
        <v>33</v>
      </c>
      <c r="B20" s="14" t="s">
        <v>34</v>
      </c>
      <c r="C20" s="11" t="s">
        <v>1</v>
      </c>
      <c r="D20" s="12">
        <v>0</v>
      </c>
      <c r="E20" s="13">
        <v>0</v>
      </c>
      <c r="F20" s="156">
        <f t="shared" ref="F20:F25" si="1">D20*E20</f>
        <v>0</v>
      </c>
      <c r="G20" s="119"/>
    </row>
    <row r="21" spans="1:7" s="8" customFormat="1" ht="18" customHeight="1" x14ac:dyDescent="0.2">
      <c r="A21" s="115" t="s">
        <v>35</v>
      </c>
      <c r="B21" s="14" t="s">
        <v>36</v>
      </c>
      <c r="C21" s="11" t="s">
        <v>1</v>
      </c>
      <c r="D21" s="12">
        <v>0</v>
      </c>
      <c r="E21" s="13">
        <v>0</v>
      </c>
      <c r="F21" s="156">
        <f t="shared" si="1"/>
        <v>0</v>
      </c>
      <c r="G21" s="119"/>
    </row>
    <row r="22" spans="1:7" s="8" customFormat="1" ht="18" customHeight="1" x14ac:dyDescent="0.2">
      <c r="A22" s="115" t="s">
        <v>37</v>
      </c>
      <c r="B22" s="14" t="s">
        <v>38</v>
      </c>
      <c r="C22" s="11" t="s">
        <v>1</v>
      </c>
      <c r="D22" s="12">
        <v>0</v>
      </c>
      <c r="E22" s="13">
        <v>0</v>
      </c>
      <c r="F22" s="156">
        <f t="shared" si="1"/>
        <v>0</v>
      </c>
      <c r="G22" s="119"/>
    </row>
    <row r="23" spans="1:7" s="8" customFormat="1" ht="18" customHeight="1" x14ac:dyDescent="0.2">
      <c r="A23" s="115" t="s">
        <v>39</v>
      </c>
      <c r="B23" s="14" t="s">
        <v>40</v>
      </c>
      <c r="C23" s="11" t="s">
        <v>1</v>
      </c>
      <c r="D23" s="12">
        <v>0</v>
      </c>
      <c r="E23" s="13">
        <v>0</v>
      </c>
      <c r="F23" s="156">
        <f t="shared" si="1"/>
        <v>0</v>
      </c>
      <c r="G23" s="119"/>
    </row>
    <row r="24" spans="1:7" s="8" customFormat="1" ht="18" customHeight="1" x14ac:dyDescent="0.2">
      <c r="A24" s="115" t="s">
        <v>41</v>
      </c>
      <c r="B24" s="15" t="s">
        <v>42</v>
      </c>
      <c r="C24" s="11" t="s">
        <v>1</v>
      </c>
      <c r="D24" s="12">
        <v>0</v>
      </c>
      <c r="E24" s="13">
        <v>0</v>
      </c>
      <c r="F24" s="156">
        <f t="shared" si="1"/>
        <v>0</v>
      </c>
      <c r="G24" s="119"/>
    </row>
    <row r="25" spans="1:7" s="8" customFormat="1" ht="18" customHeight="1" x14ac:dyDescent="0.2">
      <c r="A25" s="115" t="s">
        <v>43</v>
      </c>
      <c r="B25" s="15" t="s">
        <v>44</v>
      </c>
      <c r="C25" s="11" t="s">
        <v>1</v>
      </c>
      <c r="D25" s="12">
        <v>0</v>
      </c>
      <c r="E25" s="13">
        <v>0</v>
      </c>
      <c r="F25" s="156">
        <f t="shared" si="1"/>
        <v>0</v>
      </c>
      <c r="G25" s="119"/>
    </row>
    <row r="26" spans="1:7" s="8" customFormat="1" ht="18" customHeight="1" x14ac:dyDescent="0.2">
      <c r="A26" s="258" t="s">
        <v>28</v>
      </c>
      <c r="B26" s="259"/>
      <c r="C26" s="259"/>
      <c r="D26" s="259"/>
      <c r="E26" s="259"/>
      <c r="F26" s="260"/>
      <c r="G26" s="119"/>
    </row>
    <row r="27" spans="1:7" s="8" customFormat="1" ht="18" customHeight="1" x14ac:dyDescent="0.2">
      <c r="A27" s="180" t="s">
        <v>45</v>
      </c>
      <c r="B27" s="254" t="s">
        <v>46</v>
      </c>
      <c r="C27" s="254"/>
      <c r="D27" s="254"/>
      <c r="E27" s="254"/>
      <c r="F27" s="261"/>
      <c r="G27" s="176">
        <f>F28+F29+F30+F31</f>
        <v>0</v>
      </c>
    </row>
    <row r="28" spans="1:7" s="8" customFormat="1" ht="18" customHeight="1" x14ac:dyDescent="0.2">
      <c r="A28" s="115" t="s">
        <v>47</v>
      </c>
      <c r="B28" s="10" t="s">
        <v>48</v>
      </c>
      <c r="C28" s="11" t="s">
        <v>1</v>
      </c>
      <c r="D28" s="12">
        <v>0</v>
      </c>
      <c r="E28" s="13">
        <v>0</v>
      </c>
      <c r="F28" s="156">
        <f>D28*E28</f>
        <v>0</v>
      </c>
      <c r="G28" s="119"/>
    </row>
    <row r="29" spans="1:7" s="8" customFormat="1" ht="18" customHeight="1" x14ac:dyDescent="0.2">
      <c r="A29" s="115" t="s">
        <v>49</v>
      </c>
      <c r="B29" s="14" t="s">
        <v>538</v>
      </c>
      <c r="C29" s="11" t="s">
        <v>1</v>
      </c>
      <c r="D29" s="12">
        <v>0</v>
      </c>
      <c r="E29" s="13">
        <v>0</v>
      </c>
      <c r="F29" s="156">
        <f>D29*E29</f>
        <v>0</v>
      </c>
      <c r="G29" s="119"/>
    </row>
    <row r="30" spans="1:7" s="8" customFormat="1" ht="18" customHeight="1" x14ac:dyDescent="0.2">
      <c r="A30" s="115" t="s">
        <v>50</v>
      </c>
      <c r="B30" s="14" t="s">
        <v>537</v>
      </c>
      <c r="C30" s="11" t="s">
        <v>1</v>
      </c>
      <c r="D30" s="12">
        <v>0</v>
      </c>
      <c r="E30" s="13">
        <v>0</v>
      </c>
      <c r="F30" s="156">
        <f>D30*E30</f>
        <v>0</v>
      </c>
      <c r="G30" s="119"/>
    </row>
    <row r="31" spans="1:7" s="8" customFormat="1" ht="18" customHeight="1" x14ac:dyDescent="0.2">
      <c r="A31" s="117" t="s">
        <v>51</v>
      </c>
      <c r="B31" s="15" t="s">
        <v>52</v>
      </c>
      <c r="C31" s="11" t="s">
        <v>1</v>
      </c>
      <c r="D31" s="12">
        <v>0</v>
      </c>
      <c r="E31" s="13">
        <v>0</v>
      </c>
      <c r="F31" s="156">
        <f>D31*E31</f>
        <v>0</v>
      </c>
      <c r="G31" s="119"/>
    </row>
    <row r="32" spans="1:7" s="8" customFormat="1" ht="18" customHeight="1" x14ac:dyDescent="0.2">
      <c r="A32" s="245" t="s">
        <v>28</v>
      </c>
      <c r="B32" s="246"/>
      <c r="C32" s="246"/>
      <c r="D32" s="246"/>
      <c r="E32" s="246"/>
      <c r="F32" s="246"/>
      <c r="G32" s="119"/>
    </row>
    <row r="33" spans="1:13" s="8" customFormat="1" ht="18" customHeight="1" x14ac:dyDescent="0.2">
      <c r="A33" s="120"/>
      <c r="B33" s="253" t="s">
        <v>53</v>
      </c>
      <c r="C33" s="244"/>
      <c r="D33" s="244"/>
      <c r="E33" s="244"/>
      <c r="F33" s="244"/>
      <c r="G33" s="176">
        <f>G27+G18+G10</f>
        <v>0</v>
      </c>
    </row>
    <row r="34" spans="1:13" s="8" customFormat="1" ht="18" customHeight="1" x14ac:dyDescent="0.2">
      <c r="A34" s="120"/>
      <c r="B34" s="239" t="s">
        <v>54</v>
      </c>
      <c r="C34" s="237"/>
      <c r="D34" s="237"/>
      <c r="E34" s="237"/>
      <c r="F34" s="237"/>
      <c r="G34" s="176">
        <f>+G33*0.05</f>
        <v>0</v>
      </c>
    </row>
    <row r="35" spans="1:13" s="8" customFormat="1" ht="18" customHeight="1" x14ac:dyDescent="0.2">
      <c r="A35" s="120"/>
      <c r="B35" s="239" t="s">
        <v>55</v>
      </c>
      <c r="C35" s="237"/>
      <c r="D35" s="237"/>
      <c r="E35" s="237"/>
      <c r="F35" s="237"/>
      <c r="G35" s="176">
        <f>G33+G34</f>
        <v>0</v>
      </c>
    </row>
    <row r="36" spans="1:13" s="8" customFormat="1" ht="18" customHeight="1" x14ac:dyDescent="0.2">
      <c r="A36" s="120"/>
      <c r="B36" s="239" t="s">
        <v>507</v>
      </c>
      <c r="C36" s="237"/>
      <c r="D36" s="237"/>
      <c r="E36" s="237"/>
      <c r="F36" s="237"/>
      <c r="G36" s="176">
        <f>G35*0.12</f>
        <v>0</v>
      </c>
    </row>
    <row r="37" spans="1:13" s="8" customFormat="1" ht="18" customHeight="1" x14ac:dyDescent="0.2">
      <c r="A37" s="120"/>
      <c r="B37" s="239" t="s">
        <v>56</v>
      </c>
      <c r="C37" s="237"/>
      <c r="D37" s="237"/>
      <c r="E37" s="237"/>
      <c r="F37" s="237"/>
      <c r="G37" s="176">
        <f>G35+G36</f>
        <v>0</v>
      </c>
    </row>
    <row r="38" spans="1:13" s="8" customFormat="1" ht="18" customHeight="1" x14ac:dyDescent="0.25">
      <c r="A38" s="155">
        <v>2</v>
      </c>
      <c r="B38" s="152" t="s">
        <v>561</v>
      </c>
      <c r="C38" s="153"/>
      <c r="D38" s="152"/>
      <c r="E38" s="152"/>
      <c r="F38" s="152"/>
      <c r="G38" s="154"/>
      <c r="I38" s="1"/>
      <c r="J38" s="1"/>
      <c r="K38" s="1"/>
      <c r="L38" s="1"/>
      <c r="M38" s="1"/>
    </row>
    <row r="39" spans="1:13" ht="18" customHeight="1" x14ac:dyDescent="0.25">
      <c r="A39" s="180" t="s">
        <v>57</v>
      </c>
      <c r="B39" s="219" t="s">
        <v>73</v>
      </c>
      <c r="C39" s="223"/>
      <c r="D39" s="223"/>
      <c r="E39" s="224"/>
      <c r="F39" s="225"/>
      <c r="G39" s="176">
        <f>F40+F41+F42+F43+F44+F45+F46+F47</f>
        <v>0</v>
      </c>
    </row>
    <row r="40" spans="1:13" ht="18" customHeight="1" x14ac:dyDescent="0.25">
      <c r="A40" s="222" t="s">
        <v>58</v>
      </c>
      <c r="B40" s="10" t="s">
        <v>74</v>
      </c>
      <c r="C40" s="11" t="s">
        <v>1</v>
      </c>
      <c r="D40" s="12">
        <v>0</v>
      </c>
      <c r="E40" s="13">
        <v>0</v>
      </c>
      <c r="F40" s="157">
        <f>D40*E40</f>
        <v>0</v>
      </c>
      <c r="G40" s="121"/>
    </row>
    <row r="41" spans="1:13" ht="18" customHeight="1" x14ac:dyDescent="0.25">
      <c r="A41" s="115" t="s">
        <v>59</v>
      </c>
      <c r="B41" s="14" t="s">
        <v>75</v>
      </c>
      <c r="C41" s="11" t="s">
        <v>1</v>
      </c>
      <c r="D41" s="17">
        <v>0</v>
      </c>
      <c r="E41" s="13">
        <v>0</v>
      </c>
      <c r="F41" s="156">
        <f>D41*E41</f>
        <v>0</v>
      </c>
      <c r="G41" s="121"/>
    </row>
    <row r="42" spans="1:13" ht="18" customHeight="1" x14ac:dyDescent="0.25">
      <c r="A42" s="115" t="s">
        <v>60</v>
      </c>
      <c r="B42" s="14" t="s">
        <v>76</v>
      </c>
      <c r="C42" s="11" t="s">
        <v>1</v>
      </c>
      <c r="D42" s="17">
        <v>0</v>
      </c>
      <c r="E42" s="13">
        <v>0</v>
      </c>
      <c r="F42" s="156">
        <f t="shared" ref="F42:F47" si="2">D42*E42</f>
        <v>0</v>
      </c>
      <c r="G42" s="121"/>
    </row>
    <row r="43" spans="1:13" ht="18" customHeight="1" x14ac:dyDescent="0.25">
      <c r="A43" s="115" t="s">
        <v>61</v>
      </c>
      <c r="B43" s="14" t="s">
        <v>77</v>
      </c>
      <c r="C43" s="11" t="s">
        <v>1</v>
      </c>
      <c r="D43" s="17">
        <v>0</v>
      </c>
      <c r="E43" s="13">
        <v>0</v>
      </c>
      <c r="F43" s="156">
        <f>D43*E43</f>
        <v>0</v>
      </c>
      <c r="G43" s="121"/>
    </row>
    <row r="44" spans="1:13" ht="18" customHeight="1" x14ac:dyDescent="0.25">
      <c r="A44" s="115" t="s">
        <v>62</v>
      </c>
      <c r="B44" s="15" t="s">
        <v>78</v>
      </c>
      <c r="C44" s="11" t="s">
        <v>1</v>
      </c>
      <c r="D44" s="17">
        <v>0</v>
      </c>
      <c r="E44" s="13">
        <v>0</v>
      </c>
      <c r="F44" s="156">
        <f t="shared" si="2"/>
        <v>0</v>
      </c>
      <c r="G44" s="121"/>
    </row>
    <row r="45" spans="1:13" ht="18" customHeight="1" x14ac:dyDescent="0.25">
      <c r="A45" s="115" t="s">
        <v>63</v>
      </c>
      <c r="B45" s="14" t="s">
        <v>563</v>
      </c>
      <c r="C45" s="11" t="s">
        <v>1</v>
      </c>
      <c r="D45" s="17">
        <v>0</v>
      </c>
      <c r="E45" s="13">
        <v>0</v>
      </c>
      <c r="F45" s="156">
        <f t="shared" si="2"/>
        <v>0</v>
      </c>
      <c r="G45" s="121"/>
    </row>
    <row r="46" spans="1:13" ht="18" customHeight="1" x14ac:dyDescent="0.25">
      <c r="A46" s="115" t="s">
        <v>64</v>
      </c>
      <c r="B46" s="14" t="s">
        <v>564</v>
      </c>
      <c r="C46" s="11" t="s">
        <v>1</v>
      </c>
      <c r="D46" s="17">
        <v>0</v>
      </c>
      <c r="E46" s="13">
        <v>0</v>
      </c>
      <c r="F46" s="156">
        <f t="shared" si="2"/>
        <v>0</v>
      </c>
      <c r="G46" s="121"/>
    </row>
    <row r="47" spans="1:13" ht="18" customHeight="1" x14ac:dyDescent="0.25">
      <c r="A47" s="115" t="s">
        <v>65</v>
      </c>
      <c r="B47" s="14" t="s">
        <v>72</v>
      </c>
      <c r="C47" s="11" t="s">
        <v>1</v>
      </c>
      <c r="D47" s="17">
        <v>0</v>
      </c>
      <c r="E47" s="13">
        <v>0</v>
      </c>
      <c r="F47" s="156">
        <f t="shared" si="2"/>
        <v>0</v>
      </c>
      <c r="G47" s="121"/>
    </row>
    <row r="48" spans="1:13" ht="18" customHeight="1" x14ac:dyDescent="0.25">
      <c r="A48" s="258" t="s">
        <v>28</v>
      </c>
      <c r="B48" s="259"/>
      <c r="C48" s="259"/>
      <c r="D48" s="259"/>
      <c r="E48" s="259"/>
      <c r="F48" s="260"/>
      <c r="G48" s="121"/>
    </row>
    <row r="49" spans="1:7" ht="18" customHeight="1" x14ac:dyDescent="0.25">
      <c r="A49" s="180" t="s">
        <v>66</v>
      </c>
      <c r="B49" s="221" t="s">
        <v>562</v>
      </c>
      <c r="C49" s="182"/>
      <c r="D49" s="182"/>
      <c r="E49" s="183"/>
      <c r="F49" s="184"/>
      <c r="G49" s="176">
        <f>F50+F51+F52+F53</f>
        <v>0</v>
      </c>
    </row>
    <row r="50" spans="1:7" ht="18" customHeight="1" x14ac:dyDescent="0.25">
      <c r="A50" s="115" t="s">
        <v>68</v>
      </c>
      <c r="B50" s="10" t="s">
        <v>565</v>
      </c>
      <c r="C50" s="11" t="s">
        <v>1</v>
      </c>
      <c r="D50" s="12">
        <v>0</v>
      </c>
      <c r="E50" s="13">
        <v>0</v>
      </c>
      <c r="F50" s="157">
        <f>D50*E50</f>
        <v>0</v>
      </c>
      <c r="G50" s="121"/>
    </row>
    <row r="51" spans="1:7" ht="18" customHeight="1" x14ac:dyDescent="0.25">
      <c r="A51" s="115" t="s">
        <v>69</v>
      </c>
      <c r="B51" s="14" t="s">
        <v>566</v>
      </c>
      <c r="C51" s="11" t="s">
        <v>1</v>
      </c>
      <c r="D51" s="12">
        <v>0</v>
      </c>
      <c r="E51" s="13">
        <v>0</v>
      </c>
      <c r="F51" s="156">
        <f>D51*E51</f>
        <v>0</v>
      </c>
      <c r="G51" s="121"/>
    </row>
    <row r="52" spans="1:7" ht="18" customHeight="1" x14ac:dyDescent="0.25">
      <c r="A52" s="115" t="s">
        <v>70</v>
      </c>
      <c r="B52" s="14" t="s">
        <v>567</v>
      </c>
      <c r="C52" s="11" t="s">
        <v>1</v>
      </c>
      <c r="D52" s="12">
        <v>0</v>
      </c>
      <c r="E52" s="13">
        <v>0</v>
      </c>
      <c r="F52" s="156">
        <f>D52*E52</f>
        <v>0</v>
      </c>
      <c r="G52" s="121"/>
    </row>
    <row r="53" spans="1:7" ht="18" customHeight="1" x14ac:dyDescent="0.25">
      <c r="A53" s="115" t="s">
        <v>71</v>
      </c>
      <c r="B53" s="14" t="s">
        <v>568</v>
      </c>
      <c r="C53" s="11" t="s">
        <v>1</v>
      </c>
      <c r="D53" s="12">
        <v>0</v>
      </c>
      <c r="E53" s="13">
        <v>0</v>
      </c>
      <c r="F53" s="156">
        <f>D53*E53</f>
        <v>0</v>
      </c>
      <c r="G53" s="121"/>
    </row>
    <row r="54" spans="1:7" ht="18" customHeight="1" x14ac:dyDescent="0.25">
      <c r="A54" s="258" t="s">
        <v>28</v>
      </c>
      <c r="B54" s="259"/>
      <c r="C54" s="259"/>
      <c r="D54" s="259"/>
      <c r="E54" s="259"/>
      <c r="F54" s="260"/>
      <c r="G54" s="121"/>
    </row>
    <row r="55" spans="1:7" ht="18" customHeight="1" x14ac:dyDescent="0.25">
      <c r="A55" s="117"/>
      <c r="B55" s="15"/>
      <c r="C55" s="11" t="s">
        <v>1</v>
      </c>
      <c r="D55" s="12">
        <v>0</v>
      </c>
      <c r="E55" s="13">
        <v>0</v>
      </c>
      <c r="F55" s="156">
        <f t="shared" ref="F55" si="3">D55*E55</f>
        <v>0</v>
      </c>
      <c r="G55" s="121"/>
    </row>
    <row r="56" spans="1:7" ht="18" customHeight="1" thickBot="1" x14ac:dyDescent="0.3">
      <c r="A56" s="245" t="s">
        <v>28</v>
      </c>
      <c r="B56" s="246"/>
      <c r="C56" s="246"/>
      <c r="D56" s="246"/>
      <c r="E56" s="246"/>
      <c r="F56" s="246"/>
      <c r="G56" s="123"/>
    </row>
    <row r="57" spans="1:7" ht="18" customHeight="1" x14ac:dyDescent="0.25">
      <c r="A57" s="124"/>
      <c r="B57" s="253" t="s">
        <v>79</v>
      </c>
      <c r="C57" s="244"/>
      <c r="D57" s="244"/>
      <c r="E57" s="244"/>
      <c r="F57" s="244"/>
      <c r="G57" s="176">
        <f>G49+G39</f>
        <v>0</v>
      </c>
    </row>
    <row r="58" spans="1:7" ht="18" customHeight="1" x14ac:dyDescent="0.25">
      <c r="A58" s="125"/>
      <c r="B58" s="239" t="s">
        <v>54</v>
      </c>
      <c r="C58" s="237"/>
      <c r="D58" s="237"/>
      <c r="E58" s="237"/>
      <c r="F58" s="237"/>
      <c r="G58" s="176">
        <f>+G57*0.05</f>
        <v>0</v>
      </c>
    </row>
    <row r="59" spans="1:7" ht="18" customHeight="1" x14ac:dyDescent="0.25">
      <c r="A59" s="125"/>
      <c r="B59" s="239" t="s">
        <v>80</v>
      </c>
      <c r="C59" s="237"/>
      <c r="D59" s="237"/>
      <c r="E59" s="237"/>
      <c r="F59" s="237"/>
      <c r="G59" s="176">
        <f>G57+G58</f>
        <v>0</v>
      </c>
    </row>
    <row r="60" spans="1:7" ht="18" customHeight="1" x14ac:dyDescent="0.25">
      <c r="A60" s="125"/>
      <c r="B60" s="239" t="s">
        <v>507</v>
      </c>
      <c r="C60" s="237"/>
      <c r="D60" s="237"/>
      <c r="E60" s="237"/>
      <c r="F60" s="237"/>
      <c r="G60" s="176">
        <f>+G59*0.12</f>
        <v>0</v>
      </c>
    </row>
    <row r="61" spans="1:7" ht="18" customHeight="1" x14ac:dyDescent="0.25">
      <c r="A61" s="125"/>
      <c r="B61" s="239" t="s">
        <v>81</v>
      </c>
      <c r="C61" s="237"/>
      <c r="D61" s="237"/>
      <c r="E61" s="237"/>
      <c r="F61" s="237"/>
      <c r="G61" s="176">
        <f>G59+G60</f>
        <v>0</v>
      </c>
    </row>
    <row r="62" spans="1:7" ht="18" customHeight="1" x14ac:dyDescent="0.25">
      <c r="A62" s="155">
        <v>3</v>
      </c>
      <c r="B62" s="152" t="s">
        <v>82</v>
      </c>
      <c r="C62" s="153"/>
      <c r="D62" s="152"/>
      <c r="E62" s="152"/>
      <c r="F62" s="152"/>
      <c r="G62" s="154"/>
    </row>
    <row r="63" spans="1:7" ht="18" customHeight="1" x14ac:dyDescent="0.25">
      <c r="A63" s="180" t="s">
        <v>83</v>
      </c>
      <c r="B63" s="185" t="s">
        <v>67</v>
      </c>
      <c r="C63" s="182"/>
      <c r="D63" s="182"/>
      <c r="E63" s="183"/>
      <c r="F63" s="186"/>
      <c r="G63" s="176">
        <f>F64+F65+F66</f>
        <v>0</v>
      </c>
    </row>
    <row r="64" spans="1:7" ht="18" customHeight="1" x14ac:dyDescent="0.25">
      <c r="A64" s="115" t="s">
        <v>84</v>
      </c>
      <c r="B64" s="14" t="s">
        <v>85</v>
      </c>
      <c r="C64" s="11" t="s">
        <v>1</v>
      </c>
      <c r="D64" s="17">
        <v>0</v>
      </c>
      <c r="E64" s="13">
        <v>0</v>
      </c>
      <c r="F64" s="156">
        <f>D64*E64</f>
        <v>0</v>
      </c>
      <c r="G64" s="126"/>
    </row>
    <row r="65" spans="1:7" ht="18" customHeight="1" x14ac:dyDescent="0.25">
      <c r="A65" s="115" t="s">
        <v>86</v>
      </c>
      <c r="B65" s="19" t="s">
        <v>87</v>
      </c>
      <c r="C65" s="11" t="s">
        <v>1</v>
      </c>
      <c r="D65" s="17">
        <v>0</v>
      </c>
      <c r="E65" s="13">
        <v>0</v>
      </c>
      <c r="F65" s="156">
        <f>D65*E65</f>
        <v>0</v>
      </c>
      <c r="G65" s="126"/>
    </row>
    <row r="66" spans="1:7" ht="18" customHeight="1" x14ac:dyDescent="0.25">
      <c r="A66" s="115" t="s">
        <v>88</v>
      </c>
      <c r="B66" s="14" t="s">
        <v>89</v>
      </c>
      <c r="C66" s="11" t="s">
        <v>1</v>
      </c>
      <c r="D66" s="17">
        <v>0</v>
      </c>
      <c r="E66" s="13">
        <v>0</v>
      </c>
      <c r="F66" s="156">
        <f>D66*E66</f>
        <v>0</v>
      </c>
      <c r="G66" s="126"/>
    </row>
    <row r="67" spans="1:7" ht="18" customHeight="1" x14ac:dyDescent="0.25">
      <c r="A67" s="245" t="s">
        <v>28</v>
      </c>
      <c r="B67" s="246"/>
      <c r="C67" s="246"/>
      <c r="D67" s="246"/>
      <c r="E67" s="246"/>
      <c r="F67" s="246"/>
      <c r="G67" s="126"/>
    </row>
    <row r="68" spans="1:7" ht="18" customHeight="1" x14ac:dyDescent="0.25">
      <c r="A68" s="180" t="s">
        <v>90</v>
      </c>
      <c r="B68" s="187" t="s">
        <v>91</v>
      </c>
      <c r="C68" s="188"/>
      <c r="D68" s="189"/>
      <c r="E68" s="216"/>
      <c r="F68" s="191"/>
      <c r="G68" s="176">
        <f>F69+F70</f>
        <v>0</v>
      </c>
    </row>
    <row r="69" spans="1:7" ht="18" customHeight="1" x14ac:dyDescent="0.25">
      <c r="A69" s="115" t="s">
        <v>92</v>
      </c>
      <c r="B69" s="21" t="s">
        <v>539</v>
      </c>
      <c r="C69" s="11" t="s">
        <v>1</v>
      </c>
      <c r="D69" s="22">
        <v>0</v>
      </c>
      <c r="E69" s="13">
        <v>0</v>
      </c>
      <c r="F69" s="156">
        <f>D69*E69</f>
        <v>0</v>
      </c>
      <c r="G69" s="126"/>
    </row>
    <row r="70" spans="1:7" ht="18" customHeight="1" x14ac:dyDescent="0.25">
      <c r="A70" s="115" t="s">
        <v>94</v>
      </c>
      <c r="B70" s="14" t="s">
        <v>95</v>
      </c>
      <c r="C70" s="11" t="s">
        <v>1</v>
      </c>
      <c r="D70" s="17">
        <v>0</v>
      </c>
      <c r="E70" s="23">
        <v>0</v>
      </c>
      <c r="F70" s="156">
        <f>D70*E70</f>
        <v>0</v>
      </c>
      <c r="G70" s="126"/>
    </row>
    <row r="71" spans="1:7" ht="18" customHeight="1" x14ac:dyDescent="0.25">
      <c r="A71" s="245" t="s">
        <v>28</v>
      </c>
      <c r="B71" s="246"/>
      <c r="C71" s="246"/>
      <c r="D71" s="246"/>
      <c r="E71" s="246"/>
      <c r="F71" s="246"/>
      <c r="G71" s="126"/>
    </row>
    <row r="72" spans="1:7" ht="18" customHeight="1" x14ac:dyDescent="0.25">
      <c r="A72" s="180" t="s">
        <v>96</v>
      </c>
      <c r="B72" s="219" t="s">
        <v>97</v>
      </c>
      <c r="C72" s="215"/>
      <c r="D72" s="215"/>
      <c r="E72" s="190"/>
      <c r="F72" s="191"/>
      <c r="G72" s="176">
        <f>F73+F74+F75+F76</f>
        <v>0</v>
      </c>
    </row>
    <row r="73" spans="1:7" ht="18" customHeight="1" x14ac:dyDescent="0.25">
      <c r="A73" s="222" t="s">
        <v>98</v>
      </c>
      <c r="B73" s="218" t="s">
        <v>137</v>
      </c>
      <c r="C73" s="11" t="s">
        <v>1</v>
      </c>
      <c r="D73" s="12">
        <v>0</v>
      </c>
      <c r="E73" s="23">
        <v>0</v>
      </c>
      <c r="F73" s="156">
        <f>D73*E73</f>
        <v>0</v>
      </c>
      <c r="G73" s="121"/>
    </row>
    <row r="74" spans="1:7" ht="18" customHeight="1" x14ac:dyDescent="0.25">
      <c r="A74" s="115" t="s">
        <v>99</v>
      </c>
      <c r="B74" s="24" t="s">
        <v>100</v>
      </c>
      <c r="C74" s="11" t="s">
        <v>1</v>
      </c>
      <c r="D74" s="17">
        <v>0</v>
      </c>
      <c r="E74" s="23">
        <v>0</v>
      </c>
      <c r="F74" s="156">
        <f>D74*E74</f>
        <v>0</v>
      </c>
      <c r="G74" s="121"/>
    </row>
    <row r="75" spans="1:7" ht="18" customHeight="1" x14ac:dyDescent="0.25">
      <c r="A75" s="115" t="s">
        <v>101</v>
      </c>
      <c r="B75" s="24" t="s">
        <v>102</v>
      </c>
      <c r="C75" s="11" t="s">
        <v>1</v>
      </c>
      <c r="D75" s="17">
        <v>0</v>
      </c>
      <c r="E75" s="23">
        <v>0</v>
      </c>
      <c r="F75" s="156">
        <f>D75*E75</f>
        <v>0</v>
      </c>
      <c r="G75" s="121"/>
    </row>
    <row r="76" spans="1:7" ht="18" customHeight="1" x14ac:dyDescent="0.25">
      <c r="A76" s="115" t="s">
        <v>103</v>
      </c>
      <c r="B76" s="24" t="s">
        <v>104</v>
      </c>
      <c r="C76" s="11" t="s">
        <v>1</v>
      </c>
      <c r="D76" s="17">
        <v>0</v>
      </c>
      <c r="E76" s="23">
        <v>0</v>
      </c>
      <c r="F76" s="156">
        <f>D76*E76</f>
        <v>0</v>
      </c>
      <c r="G76" s="121"/>
    </row>
    <row r="77" spans="1:7" ht="18" customHeight="1" x14ac:dyDescent="0.25">
      <c r="A77" s="245" t="s">
        <v>28</v>
      </c>
      <c r="B77" s="246"/>
      <c r="C77" s="246"/>
      <c r="D77" s="246"/>
      <c r="E77" s="246"/>
      <c r="F77" s="246"/>
      <c r="G77" s="121"/>
    </row>
    <row r="78" spans="1:7" ht="18" customHeight="1" x14ac:dyDescent="0.25">
      <c r="A78" s="180" t="s">
        <v>105</v>
      </c>
      <c r="B78" s="219" t="s">
        <v>106</v>
      </c>
      <c r="C78" s="182"/>
      <c r="D78" s="182"/>
      <c r="E78" s="193"/>
      <c r="F78" s="194"/>
      <c r="G78" s="176">
        <f>F79+F80+F81</f>
        <v>0</v>
      </c>
    </row>
    <row r="79" spans="1:7" ht="18" customHeight="1" x14ac:dyDescent="0.25">
      <c r="A79" s="222" t="s">
        <v>107</v>
      </c>
      <c r="B79" s="226" t="s">
        <v>108</v>
      </c>
      <c r="C79" s="11" t="s">
        <v>1</v>
      </c>
      <c r="D79" s="12">
        <v>0</v>
      </c>
      <c r="E79" s="23">
        <v>0</v>
      </c>
      <c r="F79" s="156">
        <f>D79*E79</f>
        <v>0</v>
      </c>
      <c r="G79" s="121"/>
    </row>
    <row r="80" spans="1:7" ht="18" customHeight="1" x14ac:dyDescent="0.25">
      <c r="A80" s="115" t="s">
        <v>109</v>
      </c>
      <c r="B80" s="20" t="s">
        <v>110</v>
      </c>
      <c r="C80" s="11" t="s">
        <v>1</v>
      </c>
      <c r="D80" s="17">
        <v>0</v>
      </c>
      <c r="E80" s="23">
        <v>0</v>
      </c>
      <c r="F80" s="156">
        <f>D80*E80</f>
        <v>0</v>
      </c>
      <c r="G80" s="121"/>
    </row>
    <row r="81" spans="1:7" ht="18" customHeight="1" x14ac:dyDescent="0.25">
      <c r="A81" s="115" t="s">
        <v>111</v>
      </c>
      <c r="B81" s="20" t="s">
        <v>112</v>
      </c>
      <c r="C81" s="11" t="s">
        <v>1</v>
      </c>
      <c r="D81" s="17">
        <v>0</v>
      </c>
      <c r="E81" s="23">
        <v>0</v>
      </c>
      <c r="F81" s="156">
        <f>D81*E81</f>
        <v>0</v>
      </c>
      <c r="G81" s="121"/>
    </row>
    <row r="82" spans="1:7" ht="18" customHeight="1" x14ac:dyDescent="0.25">
      <c r="A82" s="245" t="s">
        <v>28</v>
      </c>
      <c r="B82" s="246"/>
      <c r="C82" s="246"/>
      <c r="D82" s="246"/>
      <c r="E82" s="246"/>
      <c r="F82" s="246"/>
      <c r="G82" s="121"/>
    </row>
    <row r="83" spans="1:7" ht="18" customHeight="1" x14ac:dyDescent="0.25">
      <c r="A83" s="180" t="s">
        <v>113</v>
      </c>
      <c r="B83" s="220" t="s">
        <v>114</v>
      </c>
      <c r="C83" s="215"/>
      <c r="D83" s="189"/>
      <c r="E83" s="190"/>
      <c r="F83" s="191"/>
      <c r="G83" s="176">
        <f>F84+F85</f>
        <v>0</v>
      </c>
    </row>
    <row r="84" spans="1:7" ht="18" customHeight="1" x14ac:dyDescent="0.25">
      <c r="A84" s="222" t="s">
        <v>115</v>
      </c>
      <c r="B84" s="226" t="s">
        <v>116</v>
      </c>
      <c r="C84" s="11" t="s">
        <v>1</v>
      </c>
      <c r="D84" s="17">
        <v>0</v>
      </c>
      <c r="E84" s="23">
        <v>0</v>
      </c>
      <c r="F84" s="156">
        <f>D84*E84</f>
        <v>0</v>
      </c>
      <c r="G84" s="121"/>
    </row>
    <row r="85" spans="1:7" ht="18" customHeight="1" x14ac:dyDescent="0.25">
      <c r="A85" s="115" t="s">
        <v>117</v>
      </c>
      <c r="B85" s="14" t="s">
        <v>118</v>
      </c>
      <c r="C85" s="11" t="s">
        <v>1</v>
      </c>
      <c r="D85" s="17">
        <v>0</v>
      </c>
      <c r="E85" s="23">
        <v>0</v>
      </c>
      <c r="F85" s="156">
        <f>D85*E85</f>
        <v>0</v>
      </c>
      <c r="G85" s="121"/>
    </row>
    <row r="86" spans="1:7" ht="18" customHeight="1" x14ac:dyDescent="0.25">
      <c r="A86" s="245" t="s">
        <v>28</v>
      </c>
      <c r="B86" s="246"/>
      <c r="C86" s="246"/>
      <c r="D86" s="246"/>
      <c r="E86" s="246"/>
      <c r="F86" s="246"/>
      <c r="G86" s="121"/>
    </row>
    <row r="87" spans="1:7" ht="18" customHeight="1" x14ac:dyDescent="0.25">
      <c r="A87" s="180" t="s">
        <v>119</v>
      </c>
      <c r="B87" s="219" t="s">
        <v>120</v>
      </c>
      <c r="C87" s="182"/>
      <c r="D87" s="182"/>
      <c r="E87" s="193"/>
      <c r="F87" s="194"/>
      <c r="G87" s="176">
        <f>F88</f>
        <v>0</v>
      </c>
    </row>
    <row r="88" spans="1:7" ht="18" customHeight="1" x14ac:dyDescent="0.25">
      <c r="A88" s="222" t="s">
        <v>121</v>
      </c>
      <c r="B88" s="10" t="s">
        <v>540</v>
      </c>
      <c r="C88" s="11" t="s">
        <v>1</v>
      </c>
      <c r="D88" s="12">
        <v>0</v>
      </c>
      <c r="E88" s="23">
        <v>0</v>
      </c>
      <c r="F88" s="156">
        <f>D88*E88</f>
        <v>0</v>
      </c>
      <c r="G88" s="121"/>
    </row>
    <row r="89" spans="1:7" ht="18" customHeight="1" x14ac:dyDescent="0.25">
      <c r="A89" s="245" t="s">
        <v>28</v>
      </c>
      <c r="B89" s="246"/>
      <c r="C89" s="246"/>
      <c r="D89" s="246"/>
      <c r="E89" s="246"/>
      <c r="F89" s="246"/>
      <c r="G89" s="121"/>
    </row>
    <row r="90" spans="1:7" ht="18" customHeight="1" x14ac:dyDescent="0.25">
      <c r="A90" s="180" t="s">
        <v>122</v>
      </c>
      <c r="B90" s="219" t="s">
        <v>73</v>
      </c>
      <c r="C90" s="182"/>
      <c r="D90" s="192"/>
      <c r="E90" s="193"/>
      <c r="F90" s="194"/>
      <c r="G90" s="176">
        <f>F91+F92+F93+F94+F95</f>
        <v>0</v>
      </c>
    </row>
    <row r="91" spans="1:7" ht="18" customHeight="1" x14ac:dyDescent="0.25">
      <c r="A91" s="222" t="s">
        <v>123</v>
      </c>
      <c r="B91" s="10" t="s">
        <v>124</v>
      </c>
      <c r="C91" s="11" t="s">
        <v>1</v>
      </c>
      <c r="D91" s="17">
        <v>0</v>
      </c>
      <c r="E91" s="23">
        <v>0</v>
      </c>
      <c r="F91" s="156">
        <f t="shared" ref="F91:F95" si="4">D91*E91</f>
        <v>0</v>
      </c>
      <c r="G91" s="121"/>
    </row>
    <row r="92" spans="1:7" ht="18" customHeight="1" x14ac:dyDescent="0.25">
      <c r="A92" s="115" t="s">
        <v>125</v>
      </c>
      <c r="B92" s="14" t="s">
        <v>126</v>
      </c>
      <c r="C92" s="11" t="s">
        <v>1</v>
      </c>
      <c r="D92" s="17">
        <v>0</v>
      </c>
      <c r="E92" s="23">
        <v>0</v>
      </c>
      <c r="F92" s="156">
        <f t="shared" si="4"/>
        <v>0</v>
      </c>
      <c r="G92" s="121"/>
    </row>
    <row r="93" spans="1:7" ht="18" customHeight="1" x14ac:dyDescent="0.25">
      <c r="A93" s="115" t="s">
        <v>127</v>
      </c>
      <c r="B93" s="14" t="s">
        <v>76</v>
      </c>
      <c r="C93" s="11" t="s">
        <v>1</v>
      </c>
      <c r="D93" s="17">
        <v>0</v>
      </c>
      <c r="E93" s="23">
        <v>0</v>
      </c>
      <c r="F93" s="156">
        <f t="shared" si="4"/>
        <v>0</v>
      </c>
      <c r="G93" s="121"/>
    </row>
    <row r="94" spans="1:7" ht="18" customHeight="1" x14ac:dyDescent="0.25">
      <c r="A94" s="115" t="s">
        <v>128</v>
      </c>
      <c r="B94" s="14" t="s">
        <v>77</v>
      </c>
      <c r="C94" s="11" t="s">
        <v>1</v>
      </c>
      <c r="D94" s="17">
        <v>0</v>
      </c>
      <c r="E94" s="23">
        <v>0</v>
      </c>
      <c r="F94" s="156">
        <f t="shared" si="4"/>
        <v>0</v>
      </c>
      <c r="G94" s="121"/>
    </row>
    <row r="95" spans="1:7" ht="18" customHeight="1" x14ac:dyDescent="0.25">
      <c r="A95" s="115" t="s">
        <v>129</v>
      </c>
      <c r="B95" s="15" t="s">
        <v>78</v>
      </c>
      <c r="C95" s="11" t="s">
        <v>1</v>
      </c>
      <c r="D95" s="17">
        <v>0</v>
      </c>
      <c r="E95" s="23">
        <v>0</v>
      </c>
      <c r="F95" s="156">
        <f t="shared" si="4"/>
        <v>0</v>
      </c>
      <c r="G95" s="121"/>
    </row>
    <row r="96" spans="1:7" ht="18" customHeight="1" x14ac:dyDescent="0.25">
      <c r="A96" s="245" t="s">
        <v>28</v>
      </c>
      <c r="B96" s="246"/>
      <c r="C96" s="246"/>
      <c r="D96" s="246"/>
      <c r="E96" s="246"/>
      <c r="F96" s="246"/>
      <c r="G96" s="127"/>
    </row>
    <row r="97" spans="1:7" ht="18" customHeight="1" x14ac:dyDescent="0.25">
      <c r="A97" s="125"/>
      <c r="B97" s="253" t="s">
        <v>130</v>
      </c>
      <c r="C97" s="244"/>
      <c r="D97" s="244"/>
      <c r="E97" s="244"/>
      <c r="F97" s="244"/>
      <c r="G97" s="176">
        <f>G90+G87+G83+G78+G72+G68+G63</f>
        <v>0</v>
      </c>
    </row>
    <row r="98" spans="1:7" ht="18" customHeight="1" x14ac:dyDescent="0.25">
      <c r="A98" s="125"/>
      <c r="B98" s="239" t="s">
        <v>54</v>
      </c>
      <c r="C98" s="237"/>
      <c r="D98" s="237"/>
      <c r="E98" s="237"/>
      <c r="F98" s="237"/>
      <c r="G98" s="176">
        <f>+G97*0.05</f>
        <v>0</v>
      </c>
    </row>
    <row r="99" spans="1:7" ht="18" customHeight="1" x14ac:dyDescent="0.25">
      <c r="A99" s="125"/>
      <c r="B99" s="239" t="s">
        <v>131</v>
      </c>
      <c r="C99" s="237"/>
      <c r="D99" s="237"/>
      <c r="E99" s="237"/>
      <c r="F99" s="237"/>
      <c r="G99" s="176">
        <f>G97+G98</f>
        <v>0</v>
      </c>
    </row>
    <row r="100" spans="1:7" ht="18" customHeight="1" x14ac:dyDescent="0.25">
      <c r="A100" s="125"/>
      <c r="B100" s="239" t="s">
        <v>507</v>
      </c>
      <c r="C100" s="237"/>
      <c r="D100" s="237"/>
      <c r="E100" s="237"/>
      <c r="F100" s="237"/>
      <c r="G100" s="176">
        <f>+G99*0.12</f>
        <v>0</v>
      </c>
    </row>
    <row r="101" spans="1:7" ht="18" customHeight="1" x14ac:dyDescent="0.25">
      <c r="A101" s="125"/>
      <c r="B101" s="255" t="s">
        <v>132</v>
      </c>
      <c r="C101" s="256"/>
      <c r="D101" s="256"/>
      <c r="E101" s="256"/>
      <c r="F101" s="257"/>
      <c r="G101" s="176">
        <f>G99+G100</f>
        <v>0</v>
      </c>
    </row>
    <row r="102" spans="1:7" ht="18" customHeight="1" x14ac:dyDescent="0.25">
      <c r="A102" s="155">
        <v>4</v>
      </c>
      <c r="B102" s="152" t="s">
        <v>133</v>
      </c>
      <c r="C102" s="153"/>
      <c r="D102" s="152"/>
      <c r="E102" s="152"/>
      <c r="F102" s="152"/>
      <c r="G102" s="154"/>
    </row>
    <row r="103" spans="1:7" ht="18" customHeight="1" x14ac:dyDescent="0.25">
      <c r="A103" s="180" t="s">
        <v>134</v>
      </c>
      <c r="B103" s="195" t="s">
        <v>135</v>
      </c>
      <c r="C103" s="196"/>
      <c r="D103" s="196"/>
      <c r="E103" s="197"/>
      <c r="F103" s="198"/>
      <c r="G103" s="199">
        <f>F104+F105+F106+F107+F108+F109+F110</f>
        <v>0</v>
      </c>
    </row>
    <row r="104" spans="1:7" ht="18" customHeight="1" x14ac:dyDescent="0.25">
      <c r="A104" s="115" t="s">
        <v>136</v>
      </c>
      <c r="B104" s="14" t="s">
        <v>137</v>
      </c>
      <c r="C104" s="11" t="s">
        <v>1</v>
      </c>
      <c r="D104" s="17">
        <v>0</v>
      </c>
      <c r="E104" s="23">
        <v>0</v>
      </c>
      <c r="F104" s="156">
        <f>D104*E104</f>
        <v>0</v>
      </c>
      <c r="G104" s="121"/>
    </row>
    <row r="105" spans="1:7" ht="18" customHeight="1" x14ac:dyDescent="0.25">
      <c r="A105" s="115" t="s">
        <v>138</v>
      </c>
      <c r="B105" s="14" t="s">
        <v>139</v>
      </c>
      <c r="C105" s="11" t="s">
        <v>1</v>
      </c>
      <c r="D105" s="17">
        <v>0</v>
      </c>
      <c r="E105" s="23">
        <v>0</v>
      </c>
      <c r="F105" s="156">
        <f t="shared" ref="F105:F110" si="5">D105*E105</f>
        <v>0</v>
      </c>
      <c r="G105" s="121"/>
    </row>
    <row r="106" spans="1:7" ht="18" customHeight="1" x14ac:dyDescent="0.25">
      <c r="A106" s="115" t="s">
        <v>140</v>
      </c>
      <c r="B106" s="14" t="s">
        <v>141</v>
      </c>
      <c r="C106" s="11" t="s">
        <v>1</v>
      </c>
      <c r="D106" s="17">
        <v>0</v>
      </c>
      <c r="E106" s="23">
        <v>0</v>
      </c>
      <c r="F106" s="156">
        <f t="shared" si="5"/>
        <v>0</v>
      </c>
      <c r="G106" s="121"/>
    </row>
    <row r="107" spans="1:7" ht="18" customHeight="1" x14ac:dyDescent="0.25">
      <c r="A107" s="115" t="s">
        <v>142</v>
      </c>
      <c r="B107" s="14" t="s">
        <v>143</v>
      </c>
      <c r="C107" s="11" t="s">
        <v>1</v>
      </c>
      <c r="D107" s="17">
        <v>0</v>
      </c>
      <c r="E107" s="23">
        <v>0</v>
      </c>
      <c r="F107" s="156">
        <f t="shared" si="5"/>
        <v>0</v>
      </c>
      <c r="G107" s="121"/>
    </row>
    <row r="108" spans="1:7" ht="18" customHeight="1" x14ac:dyDescent="0.25">
      <c r="A108" s="115" t="s">
        <v>144</v>
      </c>
      <c r="B108" s="14" t="s">
        <v>145</v>
      </c>
      <c r="C108" s="11" t="s">
        <v>1</v>
      </c>
      <c r="D108" s="17">
        <v>0</v>
      </c>
      <c r="E108" s="23">
        <v>0</v>
      </c>
      <c r="F108" s="156">
        <f t="shared" si="5"/>
        <v>0</v>
      </c>
      <c r="G108" s="121"/>
    </row>
    <row r="109" spans="1:7" ht="18" customHeight="1" x14ac:dyDescent="0.25">
      <c r="A109" s="115" t="s">
        <v>146</v>
      </c>
      <c r="B109" s="14" t="s">
        <v>147</v>
      </c>
      <c r="C109" s="11" t="s">
        <v>1</v>
      </c>
      <c r="D109" s="17">
        <v>0</v>
      </c>
      <c r="E109" s="23">
        <v>0</v>
      </c>
      <c r="F109" s="156">
        <f t="shared" si="5"/>
        <v>0</v>
      </c>
      <c r="G109" s="121"/>
    </row>
    <row r="110" spans="1:7" ht="18" customHeight="1" x14ac:dyDescent="0.25">
      <c r="A110" s="115" t="s">
        <v>148</v>
      </c>
      <c r="B110" s="14" t="s">
        <v>149</v>
      </c>
      <c r="C110" s="11" t="s">
        <v>1</v>
      </c>
      <c r="D110" s="17">
        <v>0</v>
      </c>
      <c r="E110" s="23">
        <v>0</v>
      </c>
      <c r="F110" s="156">
        <f t="shared" si="5"/>
        <v>0</v>
      </c>
      <c r="G110" s="121"/>
    </row>
    <row r="111" spans="1:7" ht="18" customHeight="1" x14ac:dyDescent="0.25">
      <c r="A111" s="245" t="s">
        <v>28</v>
      </c>
      <c r="B111" s="246"/>
      <c r="C111" s="246"/>
      <c r="D111" s="246"/>
      <c r="E111" s="246"/>
      <c r="F111" s="246"/>
      <c r="G111" s="121"/>
    </row>
    <row r="112" spans="1:7" ht="18" customHeight="1" x14ac:dyDescent="0.25">
      <c r="A112" s="180" t="s">
        <v>150</v>
      </c>
      <c r="B112" s="219" t="s">
        <v>151</v>
      </c>
      <c r="C112" s="215"/>
      <c r="D112" s="189"/>
      <c r="E112" s="190"/>
      <c r="F112" s="191"/>
      <c r="G112" s="176">
        <f>F113+F114</f>
        <v>0</v>
      </c>
    </row>
    <row r="113" spans="1:7" ht="18" customHeight="1" x14ac:dyDescent="0.25">
      <c r="A113" s="222" t="s">
        <v>152</v>
      </c>
      <c r="B113" s="10" t="s">
        <v>153</v>
      </c>
      <c r="C113" s="11" t="s">
        <v>1</v>
      </c>
      <c r="D113" s="17">
        <v>0</v>
      </c>
      <c r="E113" s="23">
        <v>0</v>
      </c>
      <c r="F113" s="156">
        <f>D113*E113</f>
        <v>0</v>
      </c>
      <c r="G113" s="121"/>
    </row>
    <row r="114" spans="1:7" ht="18" customHeight="1" x14ac:dyDescent="0.25">
      <c r="A114" s="115" t="s">
        <v>154</v>
      </c>
      <c r="B114" s="14" t="s">
        <v>155</v>
      </c>
      <c r="C114" s="11" t="s">
        <v>1</v>
      </c>
      <c r="D114" s="17">
        <v>0</v>
      </c>
      <c r="E114" s="23">
        <v>0</v>
      </c>
      <c r="F114" s="156">
        <f>D114*E114</f>
        <v>0</v>
      </c>
      <c r="G114" s="121"/>
    </row>
    <row r="115" spans="1:7" ht="18" customHeight="1" x14ac:dyDescent="0.25">
      <c r="A115" s="245" t="s">
        <v>28</v>
      </c>
      <c r="B115" s="246"/>
      <c r="C115" s="246"/>
      <c r="D115" s="246"/>
      <c r="E115" s="246"/>
      <c r="F115" s="246"/>
      <c r="G115" s="121"/>
    </row>
    <row r="116" spans="1:7" ht="18" customHeight="1" x14ac:dyDescent="0.25">
      <c r="A116" s="180" t="s">
        <v>156</v>
      </c>
      <c r="B116" s="219" t="s">
        <v>157</v>
      </c>
      <c r="C116" s="182"/>
      <c r="D116" s="192"/>
      <c r="E116" s="193"/>
      <c r="F116" s="194"/>
      <c r="G116" s="176">
        <f>F117+F118+F119</f>
        <v>0</v>
      </c>
    </row>
    <row r="117" spans="1:7" ht="18" customHeight="1" x14ac:dyDescent="0.25">
      <c r="A117" s="222" t="s">
        <v>158</v>
      </c>
      <c r="B117" s="10" t="s">
        <v>93</v>
      </c>
      <c r="C117" s="11" t="s">
        <v>1</v>
      </c>
      <c r="D117" s="17">
        <v>0</v>
      </c>
      <c r="E117" s="23">
        <v>0</v>
      </c>
      <c r="F117" s="156">
        <f>D117*E117</f>
        <v>0</v>
      </c>
      <c r="G117" s="128"/>
    </row>
    <row r="118" spans="1:7" ht="18" customHeight="1" x14ac:dyDescent="0.25">
      <c r="A118" s="115" t="s">
        <v>159</v>
      </c>
      <c r="B118" s="14" t="s">
        <v>160</v>
      </c>
      <c r="C118" s="11" t="s">
        <v>1</v>
      </c>
      <c r="D118" s="17">
        <v>0</v>
      </c>
      <c r="E118" s="23">
        <v>0</v>
      </c>
      <c r="F118" s="156">
        <f>D118*E118</f>
        <v>0</v>
      </c>
      <c r="G118" s="126"/>
    </row>
    <row r="119" spans="1:7" ht="18" customHeight="1" x14ac:dyDescent="0.25">
      <c r="A119" s="115" t="s">
        <v>161</v>
      </c>
      <c r="B119" s="14" t="s">
        <v>162</v>
      </c>
      <c r="C119" s="11" t="s">
        <v>1</v>
      </c>
      <c r="D119" s="17">
        <v>0</v>
      </c>
      <c r="E119" s="23">
        <v>0</v>
      </c>
      <c r="F119" s="156">
        <f>D119*E119</f>
        <v>0</v>
      </c>
      <c r="G119" s="126"/>
    </row>
    <row r="120" spans="1:7" ht="18" customHeight="1" x14ac:dyDescent="0.25">
      <c r="A120" s="245" t="s">
        <v>28</v>
      </c>
      <c r="B120" s="246"/>
      <c r="C120" s="246"/>
      <c r="D120" s="246"/>
      <c r="E120" s="246"/>
      <c r="F120" s="246"/>
      <c r="G120" s="126"/>
    </row>
    <row r="121" spans="1:7" ht="18" customHeight="1" x14ac:dyDescent="0.25">
      <c r="A121" s="180" t="s">
        <v>163</v>
      </c>
      <c r="B121" s="219" t="s">
        <v>164</v>
      </c>
      <c r="C121" s="182"/>
      <c r="D121" s="192"/>
      <c r="E121" s="193"/>
      <c r="F121" s="194"/>
      <c r="G121" s="200">
        <f>F122+F123+F124+F125+F126</f>
        <v>0</v>
      </c>
    </row>
    <row r="122" spans="1:7" ht="18" customHeight="1" x14ac:dyDescent="0.25">
      <c r="A122" s="222" t="s">
        <v>165</v>
      </c>
      <c r="B122" s="10" t="s">
        <v>166</v>
      </c>
      <c r="C122" s="11" t="s">
        <v>1</v>
      </c>
      <c r="D122" s="17">
        <v>0</v>
      </c>
      <c r="E122" s="23">
        <v>0</v>
      </c>
      <c r="F122" s="156">
        <f>D122*E122</f>
        <v>0</v>
      </c>
      <c r="G122" s="129"/>
    </row>
    <row r="123" spans="1:7" ht="18" customHeight="1" x14ac:dyDescent="0.25">
      <c r="A123" s="115" t="s">
        <v>167</v>
      </c>
      <c r="B123" s="14" t="s">
        <v>168</v>
      </c>
      <c r="C123" s="11" t="s">
        <v>1</v>
      </c>
      <c r="D123" s="17">
        <v>0</v>
      </c>
      <c r="E123" s="23">
        <v>0</v>
      </c>
      <c r="F123" s="156">
        <f>D123*E123</f>
        <v>0</v>
      </c>
      <c r="G123" s="129"/>
    </row>
    <row r="124" spans="1:7" ht="18" customHeight="1" x14ac:dyDescent="0.25">
      <c r="A124" s="115" t="s">
        <v>169</v>
      </c>
      <c r="B124" s="14" t="s">
        <v>170</v>
      </c>
      <c r="C124" s="11" t="s">
        <v>1</v>
      </c>
      <c r="D124" s="17">
        <v>0</v>
      </c>
      <c r="E124" s="23">
        <v>0</v>
      </c>
      <c r="F124" s="156">
        <f>D124*E124</f>
        <v>0</v>
      </c>
      <c r="G124" s="129"/>
    </row>
    <row r="125" spans="1:7" ht="18" customHeight="1" x14ac:dyDescent="0.25">
      <c r="A125" s="115" t="s">
        <v>171</v>
      </c>
      <c r="B125" s="14" t="s">
        <v>172</v>
      </c>
      <c r="C125" s="11" t="s">
        <v>1</v>
      </c>
      <c r="D125" s="17">
        <v>0</v>
      </c>
      <c r="E125" s="23">
        <v>0</v>
      </c>
      <c r="F125" s="156">
        <f>D125*E125</f>
        <v>0</v>
      </c>
      <c r="G125" s="129"/>
    </row>
    <row r="126" spans="1:7" ht="18" customHeight="1" x14ac:dyDescent="0.25">
      <c r="A126" s="115" t="s">
        <v>173</v>
      </c>
      <c r="B126" s="14" t="s">
        <v>174</v>
      </c>
      <c r="C126" s="11" t="s">
        <v>1</v>
      </c>
      <c r="D126" s="17">
        <v>0</v>
      </c>
      <c r="E126" s="23">
        <v>0</v>
      </c>
      <c r="F126" s="156">
        <f>D126*E126</f>
        <v>0</v>
      </c>
      <c r="G126" s="129"/>
    </row>
    <row r="127" spans="1:7" ht="18" customHeight="1" x14ac:dyDescent="0.25">
      <c r="A127" s="245" t="s">
        <v>28</v>
      </c>
      <c r="B127" s="246"/>
      <c r="C127" s="246"/>
      <c r="D127" s="246"/>
      <c r="E127" s="246"/>
      <c r="F127" s="246"/>
      <c r="G127" s="129"/>
    </row>
    <row r="128" spans="1:7" ht="18" customHeight="1" x14ac:dyDescent="0.25">
      <c r="A128" s="180" t="s">
        <v>175</v>
      </c>
      <c r="B128" s="219" t="s">
        <v>176</v>
      </c>
      <c r="C128" s="182"/>
      <c r="D128" s="192"/>
      <c r="E128" s="193"/>
      <c r="F128" s="194"/>
      <c r="G128" s="200">
        <f>F129+F130+F131+F132+F133+F134+F135+F136+F137+F138+F139+F140+F141</f>
        <v>0</v>
      </c>
    </row>
    <row r="129" spans="1:7" ht="18" customHeight="1" x14ac:dyDescent="0.25">
      <c r="A129" s="222" t="s">
        <v>177</v>
      </c>
      <c r="B129" s="10" t="s">
        <v>100</v>
      </c>
      <c r="C129" s="11" t="s">
        <v>1</v>
      </c>
      <c r="D129" s="17">
        <v>0</v>
      </c>
      <c r="E129" s="23">
        <v>0</v>
      </c>
      <c r="F129" s="156">
        <f>D129*E129</f>
        <v>0</v>
      </c>
      <c r="G129" s="121"/>
    </row>
    <row r="130" spans="1:7" ht="18" customHeight="1" x14ac:dyDescent="0.25">
      <c r="A130" s="115" t="s">
        <v>178</v>
      </c>
      <c r="B130" s="14" t="s">
        <v>179</v>
      </c>
      <c r="C130" s="11" t="s">
        <v>1</v>
      </c>
      <c r="D130" s="17">
        <v>0</v>
      </c>
      <c r="E130" s="23">
        <v>0</v>
      </c>
      <c r="F130" s="156">
        <f t="shared" ref="F130:F141" si="6">D130*E130</f>
        <v>0</v>
      </c>
      <c r="G130" s="121"/>
    </row>
    <row r="131" spans="1:7" ht="18" customHeight="1" x14ac:dyDescent="0.25">
      <c r="A131" s="115" t="s">
        <v>180</v>
      </c>
      <c r="B131" s="14" t="s">
        <v>181</v>
      </c>
      <c r="C131" s="11" t="s">
        <v>1</v>
      </c>
      <c r="D131" s="17">
        <v>0</v>
      </c>
      <c r="E131" s="23">
        <v>0</v>
      </c>
      <c r="F131" s="156">
        <f t="shared" si="6"/>
        <v>0</v>
      </c>
      <c r="G131" s="121"/>
    </row>
    <row r="132" spans="1:7" ht="18" customHeight="1" x14ac:dyDescent="0.25">
      <c r="A132" s="115" t="s">
        <v>182</v>
      </c>
      <c r="B132" s="14" t="s">
        <v>183</v>
      </c>
      <c r="C132" s="11" t="s">
        <v>1</v>
      </c>
      <c r="D132" s="17">
        <v>0</v>
      </c>
      <c r="E132" s="23">
        <v>0</v>
      </c>
      <c r="F132" s="156">
        <f t="shared" si="6"/>
        <v>0</v>
      </c>
      <c r="G132" s="121"/>
    </row>
    <row r="133" spans="1:7" ht="18" customHeight="1" x14ac:dyDescent="0.25">
      <c r="A133" s="115" t="s">
        <v>184</v>
      </c>
      <c r="B133" s="14" t="s">
        <v>185</v>
      </c>
      <c r="C133" s="11" t="s">
        <v>1</v>
      </c>
      <c r="D133" s="17">
        <v>0</v>
      </c>
      <c r="E133" s="23">
        <v>0</v>
      </c>
      <c r="F133" s="156">
        <f t="shared" si="6"/>
        <v>0</v>
      </c>
      <c r="G133" s="121"/>
    </row>
    <row r="134" spans="1:7" ht="18" customHeight="1" x14ac:dyDescent="0.25">
      <c r="A134" s="115" t="s">
        <v>186</v>
      </c>
      <c r="B134" s="14" t="s">
        <v>187</v>
      </c>
      <c r="C134" s="11" t="s">
        <v>1</v>
      </c>
      <c r="D134" s="17">
        <v>0</v>
      </c>
      <c r="E134" s="23">
        <v>0</v>
      </c>
      <c r="F134" s="156">
        <f t="shared" si="6"/>
        <v>0</v>
      </c>
      <c r="G134" s="121"/>
    </row>
    <row r="135" spans="1:7" ht="18" customHeight="1" x14ac:dyDescent="0.25">
      <c r="A135" s="115" t="s">
        <v>188</v>
      </c>
      <c r="B135" s="14" t="s">
        <v>189</v>
      </c>
      <c r="C135" s="11" t="s">
        <v>1</v>
      </c>
      <c r="D135" s="17">
        <v>0</v>
      </c>
      <c r="E135" s="23">
        <v>0</v>
      </c>
      <c r="F135" s="156">
        <f t="shared" si="6"/>
        <v>0</v>
      </c>
      <c r="G135" s="121"/>
    </row>
    <row r="136" spans="1:7" ht="18" customHeight="1" x14ac:dyDescent="0.25">
      <c r="A136" s="115" t="s">
        <v>190</v>
      </c>
      <c r="B136" s="14" t="s">
        <v>191</v>
      </c>
      <c r="C136" s="11" t="s">
        <v>1</v>
      </c>
      <c r="D136" s="17">
        <v>0</v>
      </c>
      <c r="E136" s="23">
        <v>0</v>
      </c>
      <c r="F136" s="156">
        <f t="shared" si="6"/>
        <v>0</v>
      </c>
      <c r="G136" s="121"/>
    </row>
    <row r="137" spans="1:7" ht="18" customHeight="1" x14ac:dyDescent="0.25">
      <c r="A137" s="115" t="s">
        <v>192</v>
      </c>
      <c r="B137" s="14" t="s">
        <v>193</v>
      </c>
      <c r="C137" s="11" t="s">
        <v>1</v>
      </c>
      <c r="D137" s="17">
        <v>0</v>
      </c>
      <c r="E137" s="23">
        <v>0</v>
      </c>
      <c r="F137" s="156">
        <f t="shared" si="6"/>
        <v>0</v>
      </c>
      <c r="G137" s="121"/>
    </row>
    <row r="138" spans="1:7" ht="18" customHeight="1" x14ac:dyDescent="0.25">
      <c r="A138" s="115" t="s">
        <v>194</v>
      </c>
      <c r="B138" s="14" t="s">
        <v>195</v>
      </c>
      <c r="C138" s="11" t="s">
        <v>1</v>
      </c>
      <c r="D138" s="17">
        <v>0</v>
      </c>
      <c r="E138" s="23">
        <v>0</v>
      </c>
      <c r="F138" s="156">
        <f t="shared" si="6"/>
        <v>0</v>
      </c>
      <c r="G138" s="121"/>
    </row>
    <row r="139" spans="1:7" ht="18" customHeight="1" x14ac:dyDescent="0.25">
      <c r="A139" s="115" t="s">
        <v>196</v>
      </c>
      <c r="B139" s="14" t="s">
        <v>197</v>
      </c>
      <c r="C139" s="11" t="s">
        <v>1</v>
      </c>
      <c r="D139" s="17">
        <v>0</v>
      </c>
      <c r="E139" s="23">
        <v>0</v>
      </c>
      <c r="F139" s="156">
        <f t="shared" si="6"/>
        <v>0</v>
      </c>
      <c r="G139" s="121"/>
    </row>
    <row r="140" spans="1:7" ht="18" customHeight="1" x14ac:dyDescent="0.25">
      <c r="A140" s="115" t="s">
        <v>198</v>
      </c>
      <c r="B140" s="14" t="s">
        <v>199</v>
      </c>
      <c r="C140" s="11" t="s">
        <v>1</v>
      </c>
      <c r="D140" s="17">
        <v>0</v>
      </c>
      <c r="E140" s="23">
        <v>0</v>
      </c>
      <c r="F140" s="156">
        <f t="shared" si="6"/>
        <v>0</v>
      </c>
      <c r="G140" s="121"/>
    </row>
    <row r="141" spans="1:7" ht="18" customHeight="1" x14ac:dyDescent="0.25">
      <c r="A141" s="115" t="s">
        <v>200</v>
      </c>
      <c r="B141" s="14" t="s">
        <v>201</v>
      </c>
      <c r="C141" s="11" t="s">
        <v>1</v>
      </c>
      <c r="D141" s="17">
        <v>0</v>
      </c>
      <c r="E141" s="23">
        <v>0</v>
      </c>
      <c r="F141" s="156">
        <f t="shared" si="6"/>
        <v>0</v>
      </c>
      <c r="G141" s="121"/>
    </row>
    <row r="142" spans="1:7" ht="18" customHeight="1" x14ac:dyDescent="0.25">
      <c r="A142" s="245" t="s">
        <v>28</v>
      </c>
      <c r="B142" s="246"/>
      <c r="C142" s="246"/>
      <c r="D142" s="246"/>
      <c r="E142" s="246"/>
      <c r="F142" s="246"/>
      <c r="G142" s="121"/>
    </row>
    <row r="143" spans="1:7" ht="18" customHeight="1" x14ac:dyDescent="0.25">
      <c r="A143" s="180" t="s">
        <v>202</v>
      </c>
      <c r="B143" s="219" t="s">
        <v>203</v>
      </c>
      <c r="C143" s="182"/>
      <c r="D143" s="192"/>
      <c r="E143" s="193"/>
      <c r="F143" s="194"/>
      <c r="G143" s="176">
        <f>F144+F145+F146+F147+F148+F149+F150+F151+F152+F153+F154+F155+F156+F157+F158+F159</f>
        <v>0</v>
      </c>
    </row>
    <row r="144" spans="1:7" ht="18" customHeight="1" x14ac:dyDescent="0.25">
      <c r="A144" s="222" t="s">
        <v>204</v>
      </c>
      <c r="B144" s="10" t="s">
        <v>102</v>
      </c>
      <c r="C144" s="11" t="s">
        <v>1</v>
      </c>
      <c r="D144" s="17">
        <v>0</v>
      </c>
      <c r="E144" s="23">
        <v>0</v>
      </c>
      <c r="F144" s="156">
        <f>D144*E144</f>
        <v>0</v>
      </c>
      <c r="G144" s="121"/>
    </row>
    <row r="145" spans="1:7" ht="18" customHeight="1" x14ac:dyDescent="0.25">
      <c r="A145" s="115" t="s">
        <v>205</v>
      </c>
      <c r="B145" s="14" t="s">
        <v>206</v>
      </c>
      <c r="C145" s="11" t="s">
        <v>1</v>
      </c>
      <c r="D145" s="17">
        <v>0</v>
      </c>
      <c r="E145" s="23">
        <v>0</v>
      </c>
      <c r="F145" s="156">
        <f t="shared" ref="F145:F159" si="7">D145*E145</f>
        <v>0</v>
      </c>
      <c r="G145" s="121"/>
    </row>
    <row r="146" spans="1:7" ht="18" customHeight="1" x14ac:dyDescent="0.25">
      <c r="A146" s="115" t="s">
        <v>207</v>
      </c>
      <c r="B146" s="14" t="s">
        <v>208</v>
      </c>
      <c r="C146" s="11" t="s">
        <v>1</v>
      </c>
      <c r="D146" s="17">
        <v>0</v>
      </c>
      <c r="E146" s="23">
        <v>0</v>
      </c>
      <c r="F146" s="156">
        <f t="shared" si="7"/>
        <v>0</v>
      </c>
      <c r="G146" s="121"/>
    </row>
    <row r="147" spans="1:7" ht="18" customHeight="1" x14ac:dyDescent="0.25">
      <c r="A147" s="115" t="s">
        <v>209</v>
      </c>
      <c r="B147" s="14" t="s">
        <v>210</v>
      </c>
      <c r="C147" s="11" t="s">
        <v>1</v>
      </c>
      <c r="D147" s="17">
        <v>0</v>
      </c>
      <c r="E147" s="23">
        <v>0</v>
      </c>
      <c r="F147" s="156">
        <f t="shared" si="7"/>
        <v>0</v>
      </c>
      <c r="G147" s="121"/>
    </row>
    <row r="148" spans="1:7" ht="18" customHeight="1" x14ac:dyDescent="0.25">
      <c r="A148" s="115" t="s">
        <v>211</v>
      </c>
      <c r="B148" s="14" t="s">
        <v>212</v>
      </c>
      <c r="C148" s="11" t="s">
        <v>1</v>
      </c>
      <c r="D148" s="17">
        <v>0</v>
      </c>
      <c r="E148" s="23">
        <v>0</v>
      </c>
      <c r="F148" s="156">
        <f t="shared" si="7"/>
        <v>0</v>
      </c>
      <c r="G148" s="121"/>
    </row>
    <row r="149" spans="1:7" ht="18" customHeight="1" x14ac:dyDescent="0.25">
      <c r="A149" s="115" t="s">
        <v>213</v>
      </c>
      <c r="B149" s="14" t="s">
        <v>214</v>
      </c>
      <c r="C149" s="11" t="s">
        <v>1</v>
      </c>
      <c r="D149" s="17">
        <v>0</v>
      </c>
      <c r="E149" s="23">
        <v>0</v>
      </c>
      <c r="F149" s="156">
        <f t="shared" si="7"/>
        <v>0</v>
      </c>
      <c r="G149" s="121"/>
    </row>
    <row r="150" spans="1:7" ht="18" customHeight="1" x14ac:dyDescent="0.25">
      <c r="A150" s="115" t="s">
        <v>215</v>
      </c>
      <c r="B150" s="14" t="s">
        <v>216</v>
      </c>
      <c r="C150" s="11" t="s">
        <v>1</v>
      </c>
      <c r="D150" s="17">
        <v>0</v>
      </c>
      <c r="E150" s="23">
        <v>0</v>
      </c>
      <c r="F150" s="156">
        <f t="shared" si="7"/>
        <v>0</v>
      </c>
      <c r="G150" s="121"/>
    </row>
    <row r="151" spans="1:7" ht="18" customHeight="1" x14ac:dyDescent="0.25">
      <c r="A151" s="115" t="s">
        <v>217</v>
      </c>
      <c r="B151" s="14" t="s">
        <v>218</v>
      </c>
      <c r="C151" s="11" t="s">
        <v>1</v>
      </c>
      <c r="D151" s="17">
        <v>0</v>
      </c>
      <c r="E151" s="23">
        <v>0</v>
      </c>
      <c r="F151" s="156">
        <f t="shared" si="7"/>
        <v>0</v>
      </c>
      <c r="G151" s="121"/>
    </row>
    <row r="152" spans="1:7" ht="18" customHeight="1" x14ac:dyDescent="0.25">
      <c r="A152" s="115" t="s">
        <v>219</v>
      </c>
      <c r="B152" s="14" t="s">
        <v>220</v>
      </c>
      <c r="C152" s="11" t="s">
        <v>1</v>
      </c>
      <c r="D152" s="17">
        <v>0</v>
      </c>
      <c r="E152" s="23">
        <v>0</v>
      </c>
      <c r="F152" s="156">
        <f t="shared" si="7"/>
        <v>0</v>
      </c>
      <c r="G152" s="121"/>
    </row>
    <row r="153" spans="1:7" ht="18" customHeight="1" x14ac:dyDescent="0.25">
      <c r="A153" s="115" t="s">
        <v>221</v>
      </c>
      <c r="B153" s="14" t="s">
        <v>222</v>
      </c>
      <c r="C153" s="11" t="s">
        <v>1</v>
      </c>
      <c r="D153" s="17">
        <v>0</v>
      </c>
      <c r="E153" s="23">
        <v>0</v>
      </c>
      <c r="F153" s="156">
        <f t="shared" si="7"/>
        <v>0</v>
      </c>
      <c r="G153" s="121"/>
    </row>
    <row r="154" spans="1:7" ht="18" customHeight="1" x14ac:dyDescent="0.25">
      <c r="A154" s="115" t="s">
        <v>223</v>
      </c>
      <c r="B154" s="14" t="s">
        <v>224</v>
      </c>
      <c r="C154" s="11" t="s">
        <v>1</v>
      </c>
      <c r="D154" s="17">
        <v>0</v>
      </c>
      <c r="E154" s="23">
        <v>0</v>
      </c>
      <c r="F154" s="156">
        <f t="shared" si="7"/>
        <v>0</v>
      </c>
      <c r="G154" s="121"/>
    </row>
    <row r="155" spans="1:7" ht="18" customHeight="1" x14ac:dyDescent="0.25">
      <c r="A155" s="115" t="s">
        <v>225</v>
      </c>
      <c r="B155" s="14" t="s">
        <v>226</v>
      </c>
      <c r="C155" s="11" t="s">
        <v>1</v>
      </c>
      <c r="D155" s="17">
        <v>0</v>
      </c>
      <c r="E155" s="23">
        <v>0</v>
      </c>
      <c r="F155" s="156">
        <f t="shared" si="7"/>
        <v>0</v>
      </c>
      <c r="G155" s="121"/>
    </row>
    <row r="156" spans="1:7" ht="18" customHeight="1" x14ac:dyDescent="0.25">
      <c r="A156" s="115" t="s">
        <v>227</v>
      </c>
      <c r="B156" s="14" t="s">
        <v>228</v>
      </c>
      <c r="C156" s="11" t="s">
        <v>1</v>
      </c>
      <c r="D156" s="17">
        <v>0</v>
      </c>
      <c r="E156" s="23">
        <v>0</v>
      </c>
      <c r="F156" s="156">
        <f t="shared" si="7"/>
        <v>0</v>
      </c>
      <c r="G156" s="121"/>
    </row>
    <row r="157" spans="1:7" ht="18" customHeight="1" x14ac:dyDescent="0.25">
      <c r="A157" s="115" t="s">
        <v>229</v>
      </c>
      <c r="B157" s="14" t="s">
        <v>230</v>
      </c>
      <c r="C157" s="11" t="s">
        <v>1</v>
      </c>
      <c r="D157" s="17">
        <v>0</v>
      </c>
      <c r="E157" s="23">
        <v>0</v>
      </c>
      <c r="F157" s="156">
        <f t="shared" si="7"/>
        <v>0</v>
      </c>
      <c r="G157" s="121"/>
    </row>
    <row r="158" spans="1:7" ht="18" customHeight="1" x14ac:dyDescent="0.25">
      <c r="A158" s="115" t="s">
        <v>231</v>
      </c>
      <c r="B158" s="14" t="s">
        <v>232</v>
      </c>
      <c r="C158" s="11" t="s">
        <v>1</v>
      </c>
      <c r="D158" s="17">
        <v>0</v>
      </c>
      <c r="E158" s="23">
        <v>0</v>
      </c>
      <c r="F158" s="156">
        <f t="shared" si="7"/>
        <v>0</v>
      </c>
      <c r="G158" s="121"/>
    </row>
    <row r="159" spans="1:7" ht="18" customHeight="1" x14ac:dyDescent="0.25">
      <c r="A159" s="115" t="s">
        <v>233</v>
      </c>
      <c r="B159" s="14" t="s">
        <v>234</v>
      </c>
      <c r="C159" s="11" t="s">
        <v>1</v>
      </c>
      <c r="D159" s="17">
        <v>0</v>
      </c>
      <c r="E159" s="23">
        <v>0</v>
      </c>
      <c r="F159" s="156">
        <f t="shared" si="7"/>
        <v>0</v>
      </c>
      <c r="G159" s="121"/>
    </row>
    <row r="160" spans="1:7" ht="18" customHeight="1" x14ac:dyDescent="0.25">
      <c r="A160" s="245" t="s">
        <v>28</v>
      </c>
      <c r="B160" s="246"/>
      <c r="C160" s="246"/>
      <c r="D160" s="246"/>
      <c r="E160" s="246"/>
      <c r="F160" s="246"/>
      <c r="G160" s="121"/>
    </row>
    <row r="161" spans="1:7" ht="18" customHeight="1" x14ac:dyDescent="0.25">
      <c r="A161" s="180" t="s">
        <v>235</v>
      </c>
      <c r="B161" s="219" t="s">
        <v>236</v>
      </c>
      <c r="C161" s="182"/>
      <c r="D161" s="192"/>
      <c r="E161" s="193"/>
      <c r="F161" s="194"/>
      <c r="G161" s="201">
        <f>F162+F163+F164</f>
        <v>0</v>
      </c>
    </row>
    <row r="162" spans="1:7" ht="18" customHeight="1" x14ac:dyDescent="0.25">
      <c r="A162" s="222" t="s">
        <v>237</v>
      </c>
      <c r="B162" s="10" t="s">
        <v>104</v>
      </c>
      <c r="C162" s="11" t="s">
        <v>1</v>
      </c>
      <c r="D162" s="17">
        <v>0</v>
      </c>
      <c r="E162" s="23">
        <v>0</v>
      </c>
      <c r="F162" s="156">
        <f>D162*E162</f>
        <v>0</v>
      </c>
      <c r="G162" s="128"/>
    </row>
    <row r="163" spans="1:7" ht="18" customHeight="1" x14ac:dyDescent="0.25">
      <c r="A163" s="115" t="s">
        <v>238</v>
      </c>
      <c r="B163" s="14" t="s">
        <v>239</v>
      </c>
      <c r="C163" s="11" t="s">
        <v>1</v>
      </c>
      <c r="D163" s="17">
        <v>0</v>
      </c>
      <c r="E163" s="23">
        <v>0</v>
      </c>
      <c r="F163" s="156">
        <f>D163*E163</f>
        <v>0</v>
      </c>
      <c r="G163" s="128"/>
    </row>
    <row r="164" spans="1:7" ht="18" customHeight="1" x14ac:dyDescent="0.25">
      <c r="A164" s="115" t="s">
        <v>240</v>
      </c>
      <c r="B164" s="14" t="s">
        <v>241</v>
      </c>
      <c r="C164" s="11" t="s">
        <v>1</v>
      </c>
      <c r="D164" s="17">
        <v>0</v>
      </c>
      <c r="E164" s="23">
        <v>0</v>
      </c>
      <c r="F164" s="156">
        <f>D164*E164</f>
        <v>0</v>
      </c>
      <c r="G164" s="128"/>
    </row>
    <row r="165" spans="1:7" ht="18" customHeight="1" x14ac:dyDescent="0.25">
      <c r="A165" s="245" t="s">
        <v>28</v>
      </c>
      <c r="B165" s="246"/>
      <c r="C165" s="246"/>
      <c r="D165" s="246"/>
      <c r="E165" s="246"/>
      <c r="F165" s="246"/>
      <c r="G165" s="128"/>
    </row>
    <row r="166" spans="1:7" ht="18" customHeight="1" x14ac:dyDescent="0.25">
      <c r="A166" s="180" t="s">
        <v>242</v>
      </c>
      <c r="B166" s="219" t="s">
        <v>243</v>
      </c>
      <c r="C166" s="182"/>
      <c r="D166" s="192"/>
      <c r="E166" s="193"/>
      <c r="F166" s="194"/>
      <c r="G166" s="201">
        <f>F167+F168+F169+F170+F171+F172+F173+F174</f>
        <v>0</v>
      </c>
    </row>
    <row r="167" spans="1:7" ht="18" customHeight="1" x14ac:dyDescent="0.25">
      <c r="A167" s="222" t="s">
        <v>244</v>
      </c>
      <c r="B167" s="218" t="s">
        <v>245</v>
      </c>
      <c r="C167" s="11" t="s">
        <v>1</v>
      </c>
      <c r="D167" s="17">
        <v>0</v>
      </c>
      <c r="E167" s="23">
        <v>0</v>
      </c>
      <c r="F167" s="156">
        <f>D167*E167</f>
        <v>0</v>
      </c>
      <c r="G167" s="122"/>
    </row>
    <row r="168" spans="1:7" ht="18" customHeight="1" x14ac:dyDescent="0.25">
      <c r="A168" s="115" t="s">
        <v>246</v>
      </c>
      <c r="B168" s="24" t="s">
        <v>247</v>
      </c>
      <c r="C168" s="11" t="s">
        <v>1</v>
      </c>
      <c r="D168" s="17">
        <v>0</v>
      </c>
      <c r="E168" s="23">
        <v>0</v>
      </c>
      <c r="F168" s="156">
        <f t="shared" ref="F168:F174" si="8">D168*E168</f>
        <v>0</v>
      </c>
      <c r="G168" s="122"/>
    </row>
    <row r="169" spans="1:7" ht="18" customHeight="1" x14ac:dyDescent="0.25">
      <c r="A169" s="115" t="s">
        <v>248</v>
      </c>
      <c r="B169" s="14" t="s">
        <v>249</v>
      </c>
      <c r="C169" s="11" t="s">
        <v>1</v>
      </c>
      <c r="D169" s="17">
        <v>0</v>
      </c>
      <c r="E169" s="23">
        <v>0</v>
      </c>
      <c r="F169" s="156">
        <f t="shared" si="8"/>
        <v>0</v>
      </c>
      <c r="G169" s="121"/>
    </row>
    <row r="170" spans="1:7" ht="18" customHeight="1" x14ac:dyDescent="0.25">
      <c r="A170" s="115" t="s">
        <v>250</v>
      </c>
      <c r="B170" s="24" t="s">
        <v>251</v>
      </c>
      <c r="C170" s="11" t="s">
        <v>1</v>
      </c>
      <c r="D170" s="17">
        <v>0</v>
      </c>
      <c r="E170" s="23">
        <v>0</v>
      </c>
      <c r="F170" s="156">
        <f t="shared" si="8"/>
        <v>0</v>
      </c>
      <c r="G170" s="122"/>
    </row>
    <row r="171" spans="1:7" ht="18" customHeight="1" x14ac:dyDescent="0.25">
      <c r="A171" s="115" t="s">
        <v>252</v>
      </c>
      <c r="B171" s="24" t="s">
        <v>253</v>
      </c>
      <c r="C171" s="11" t="s">
        <v>1</v>
      </c>
      <c r="D171" s="17">
        <v>0</v>
      </c>
      <c r="E171" s="23">
        <v>0</v>
      </c>
      <c r="F171" s="156">
        <f t="shared" si="8"/>
        <v>0</v>
      </c>
      <c r="G171" s="122"/>
    </row>
    <row r="172" spans="1:7" ht="18" customHeight="1" x14ac:dyDescent="0.25">
      <c r="A172" s="115" t="s">
        <v>254</v>
      </c>
      <c r="B172" s="14" t="s">
        <v>255</v>
      </c>
      <c r="C172" s="11" t="s">
        <v>1</v>
      </c>
      <c r="D172" s="17">
        <v>0</v>
      </c>
      <c r="E172" s="23">
        <v>0</v>
      </c>
      <c r="F172" s="156">
        <f t="shared" si="8"/>
        <v>0</v>
      </c>
      <c r="G172" s="121"/>
    </row>
    <row r="173" spans="1:7" ht="18" customHeight="1" x14ac:dyDescent="0.25">
      <c r="A173" s="115" t="s">
        <v>256</v>
      </c>
      <c r="B173" s="14" t="s">
        <v>257</v>
      </c>
      <c r="C173" s="11" t="s">
        <v>1</v>
      </c>
      <c r="D173" s="17">
        <v>0</v>
      </c>
      <c r="E173" s="23">
        <v>0</v>
      </c>
      <c r="F173" s="156">
        <f t="shared" si="8"/>
        <v>0</v>
      </c>
      <c r="G173" s="121"/>
    </row>
    <row r="174" spans="1:7" ht="18" customHeight="1" x14ac:dyDescent="0.25">
      <c r="A174" s="115" t="s">
        <v>258</v>
      </c>
      <c r="B174" s="14" t="s">
        <v>259</v>
      </c>
      <c r="C174" s="11" t="s">
        <v>1</v>
      </c>
      <c r="D174" s="17">
        <v>0</v>
      </c>
      <c r="E174" s="23">
        <v>0</v>
      </c>
      <c r="F174" s="156">
        <f t="shared" si="8"/>
        <v>0</v>
      </c>
      <c r="G174" s="121"/>
    </row>
    <row r="175" spans="1:7" ht="18" customHeight="1" x14ac:dyDescent="0.25">
      <c r="A175" s="245" t="s">
        <v>28</v>
      </c>
      <c r="B175" s="246"/>
      <c r="C175" s="246"/>
      <c r="D175" s="246"/>
      <c r="E175" s="246"/>
      <c r="F175" s="246"/>
      <c r="G175" s="121"/>
    </row>
    <row r="176" spans="1:7" ht="18" customHeight="1" x14ac:dyDescent="0.25">
      <c r="A176" s="180" t="s">
        <v>260</v>
      </c>
      <c r="B176" s="254" t="s">
        <v>261</v>
      </c>
      <c r="C176" s="254"/>
      <c r="D176" s="254"/>
      <c r="E176" s="254"/>
      <c r="F176" s="186"/>
      <c r="G176" s="201">
        <f>F177+F178+F179+F180+F181+F182</f>
        <v>0</v>
      </c>
    </row>
    <row r="177" spans="1:7" ht="18" customHeight="1" x14ac:dyDescent="0.25">
      <c r="A177" s="222" t="s">
        <v>262</v>
      </c>
      <c r="B177" s="10" t="s">
        <v>263</v>
      </c>
      <c r="C177" s="11" t="s">
        <v>1</v>
      </c>
      <c r="D177" s="12">
        <v>0</v>
      </c>
      <c r="E177" s="214">
        <v>0</v>
      </c>
      <c r="F177" s="157">
        <f t="shared" ref="F177:F182" si="9">D177*E177</f>
        <v>0</v>
      </c>
      <c r="G177" s="121"/>
    </row>
    <row r="178" spans="1:7" ht="18" customHeight="1" x14ac:dyDescent="0.25">
      <c r="A178" s="115" t="s">
        <v>264</v>
      </c>
      <c r="B178" s="14" t="s">
        <v>265</v>
      </c>
      <c r="C178" s="11" t="s">
        <v>1</v>
      </c>
      <c r="D178" s="17">
        <v>0</v>
      </c>
      <c r="E178" s="23">
        <v>0</v>
      </c>
      <c r="F178" s="156">
        <f t="shared" si="9"/>
        <v>0</v>
      </c>
      <c r="G178" s="121"/>
    </row>
    <row r="179" spans="1:7" ht="18" customHeight="1" x14ac:dyDescent="0.25">
      <c r="A179" s="115" t="s">
        <v>266</v>
      </c>
      <c r="B179" s="14" t="s">
        <v>267</v>
      </c>
      <c r="C179" s="11" t="s">
        <v>1</v>
      </c>
      <c r="D179" s="17">
        <v>0</v>
      </c>
      <c r="E179" s="23">
        <v>0</v>
      </c>
      <c r="F179" s="156">
        <f t="shared" si="9"/>
        <v>0</v>
      </c>
      <c r="G179" s="121"/>
    </row>
    <row r="180" spans="1:7" ht="18" customHeight="1" x14ac:dyDescent="0.25">
      <c r="A180" s="115" t="s">
        <v>268</v>
      </c>
      <c r="B180" s="14" t="s">
        <v>269</v>
      </c>
      <c r="C180" s="11" t="s">
        <v>1</v>
      </c>
      <c r="D180" s="17">
        <v>0</v>
      </c>
      <c r="E180" s="23">
        <v>0</v>
      </c>
      <c r="F180" s="156">
        <f t="shared" si="9"/>
        <v>0</v>
      </c>
      <c r="G180" s="121"/>
    </row>
    <row r="181" spans="1:7" ht="18" customHeight="1" x14ac:dyDescent="0.25">
      <c r="A181" s="115" t="s">
        <v>270</v>
      </c>
      <c r="B181" s="14" t="s">
        <v>271</v>
      </c>
      <c r="C181" s="11" t="s">
        <v>1</v>
      </c>
      <c r="D181" s="17">
        <v>0</v>
      </c>
      <c r="E181" s="23">
        <v>0</v>
      </c>
      <c r="F181" s="156">
        <f t="shared" si="9"/>
        <v>0</v>
      </c>
      <c r="G181" s="121"/>
    </row>
    <row r="182" spans="1:7" ht="18" customHeight="1" x14ac:dyDescent="0.25">
      <c r="A182" s="115" t="s">
        <v>272</v>
      </c>
      <c r="B182" s="14" t="s">
        <v>273</v>
      </c>
      <c r="C182" s="11" t="s">
        <v>1</v>
      </c>
      <c r="D182" s="17">
        <v>0</v>
      </c>
      <c r="E182" s="23">
        <v>0</v>
      </c>
      <c r="F182" s="156">
        <f t="shared" si="9"/>
        <v>0</v>
      </c>
      <c r="G182" s="121"/>
    </row>
    <row r="183" spans="1:7" ht="18" customHeight="1" x14ac:dyDescent="0.25">
      <c r="A183" s="245" t="s">
        <v>28</v>
      </c>
      <c r="B183" s="246"/>
      <c r="C183" s="246"/>
      <c r="D183" s="246"/>
      <c r="E183" s="246"/>
      <c r="F183" s="246"/>
      <c r="G183" s="121"/>
    </row>
    <row r="184" spans="1:7" ht="18" customHeight="1" x14ac:dyDescent="0.25">
      <c r="A184" s="180" t="s">
        <v>274</v>
      </c>
      <c r="B184" s="219" t="s">
        <v>275</v>
      </c>
      <c r="C184" s="182"/>
      <c r="D184" s="192"/>
      <c r="E184" s="193"/>
      <c r="F184" s="194"/>
      <c r="G184" s="201">
        <f>F185+F186</f>
        <v>0</v>
      </c>
    </row>
    <row r="185" spans="1:7" ht="18" customHeight="1" x14ac:dyDescent="0.25">
      <c r="A185" s="222" t="s">
        <v>276</v>
      </c>
      <c r="B185" s="10" t="s">
        <v>277</v>
      </c>
      <c r="C185" s="11" t="s">
        <v>1</v>
      </c>
      <c r="D185" s="17">
        <v>0</v>
      </c>
      <c r="E185" s="23">
        <v>0</v>
      </c>
      <c r="F185" s="156">
        <f>D185*E185</f>
        <v>0</v>
      </c>
      <c r="G185" s="121"/>
    </row>
    <row r="186" spans="1:7" ht="18" customHeight="1" x14ac:dyDescent="0.25">
      <c r="A186" s="115" t="s">
        <v>278</v>
      </c>
      <c r="B186" s="14" t="s">
        <v>279</v>
      </c>
      <c r="C186" s="11" t="s">
        <v>1</v>
      </c>
      <c r="D186" s="17">
        <v>0</v>
      </c>
      <c r="E186" s="23">
        <v>0</v>
      </c>
      <c r="F186" s="156">
        <f>D186*E186</f>
        <v>0</v>
      </c>
      <c r="G186" s="121"/>
    </row>
    <row r="187" spans="1:7" ht="18" customHeight="1" x14ac:dyDescent="0.25">
      <c r="A187" s="245" t="s">
        <v>28</v>
      </c>
      <c r="B187" s="246"/>
      <c r="C187" s="246"/>
      <c r="D187" s="246"/>
      <c r="E187" s="246"/>
      <c r="F187" s="246"/>
      <c r="G187" s="121"/>
    </row>
    <row r="188" spans="1:7" ht="18" customHeight="1" x14ac:dyDescent="0.25">
      <c r="A188" s="180" t="s">
        <v>280</v>
      </c>
      <c r="B188" s="219" t="s">
        <v>281</v>
      </c>
      <c r="C188" s="182"/>
      <c r="D188" s="192"/>
      <c r="E188" s="193"/>
      <c r="F188" s="194"/>
      <c r="G188" s="201">
        <f>F189+F190</f>
        <v>0</v>
      </c>
    </row>
    <row r="189" spans="1:7" ht="18" customHeight="1" x14ac:dyDescent="0.25">
      <c r="A189" s="222" t="s">
        <v>282</v>
      </c>
      <c r="B189" s="10" t="s">
        <v>283</v>
      </c>
      <c r="C189" s="11" t="s">
        <v>1</v>
      </c>
      <c r="D189" s="17">
        <v>0</v>
      </c>
      <c r="E189" s="23">
        <v>0</v>
      </c>
      <c r="F189" s="156">
        <f>D189*E189</f>
        <v>0</v>
      </c>
      <c r="G189" s="121"/>
    </row>
    <row r="190" spans="1:7" ht="18" customHeight="1" x14ac:dyDescent="0.25">
      <c r="A190" s="115" t="s">
        <v>284</v>
      </c>
      <c r="B190" s="14" t="s">
        <v>285</v>
      </c>
      <c r="C190" s="11" t="s">
        <v>1</v>
      </c>
      <c r="D190" s="17">
        <v>0</v>
      </c>
      <c r="E190" s="23">
        <v>0</v>
      </c>
      <c r="F190" s="156">
        <f>D190*E190</f>
        <v>0</v>
      </c>
      <c r="G190" s="121"/>
    </row>
    <row r="191" spans="1:7" ht="18" customHeight="1" x14ac:dyDescent="0.25">
      <c r="A191" s="245" t="s">
        <v>28</v>
      </c>
      <c r="B191" s="246"/>
      <c r="C191" s="246"/>
      <c r="D191" s="246"/>
      <c r="E191" s="246"/>
      <c r="F191" s="246"/>
      <c r="G191" s="121"/>
    </row>
    <row r="192" spans="1:7" ht="18" customHeight="1" x14ac:dyDescent="0.25">
      <c r="A192" s="180" t="s">
        <v>286</v>
      </c>
      <c r="B192" s="221" t="s">
        <v>73</v>
      </c>
      <c r="C192" s="182"/>
      <c r="D192" s="192"/>
      <c r="E192" s="193"/>
      <c r="F192" s="194"/>
      <c r="G192" s="176">
        <f>F193+F194+F195+F196+F197+F198+F199+F200+F201+F202</f>
        <v>0</v>
      </c>
    </row>
    <row r="193" spans="1:7" ht="18" customHeight="1" x14ac:dyDescent="0.25">
      <c r="A193" s="115" t="s">
        <v>287</v>
      </c>
      <c r="B193" s="10" t="s">
        <v>124</v>
      </c>
      <c r="C193" s="11" t="s">
        <v>1</v>
      </c>
      <c r="D193" s="17">
        <v>0</v>
      </c>
      <c r="E193" s="23">
        <v>0</v>
      </c>
      <c r="F193" s="156">
        <f>D193*E193</f>
        <v>0</v>
      </c>
      <c r="G193" s="121"/>
    </row>
    <row r="194" spans="1:7" ht="18" customHeight="1" x14ac:dyDescent="0.25">
      <c r="A194" s="115" t="s">
        <v>288</v>
      </c>
      <c r="B194" s="14" t="s">
        <v>289</v>
      </c>
      <c r="C194" s="11" t="s">
        <v>1</v>
      </c>
      <c r="D194" s="17">
        <v>0</v>
      </c>
      <c r="E194" s="23">
        <v>0</v>
      </c>
      <c r="F194" s="156">
        <f t="shared" ref="F194:F202" si="10">D194*E194</f>
        <v>0</v>
      </c>
      <c r="G194" s="121"/>
    </row>
    <row r="195" spans="1:7" ht="18" customHeight="1" x14ac:dyDescent="0.25">
      <c r="A195" s="115" t="s">
        <v>290</v>
      </c>
      <c r="B195" s="14" t="s">
        <v>291</v>
      </c>
      <c r="C195" s="11" t="s">
        <v>1</v>
      </c>
      <c r="D195" s="17">
        <v>0</v>
      </c>
      <c r="E195" s="23">
        <v>0</v>
      </c>
      <c r="F195" s="156">
        <f t="shared" si="10"/>
        <v>0</v>
      </c>
      <c r="G195" s="121"/>
    </row>
    <row r="196" spans="1:7" ht="18" customHeight="1" x14ac:dyDescent="0.25">
      <c r="A196" s="115" t="s">
        <v>292</v>
      </c>
      <c r="B196" s="24" t="s">
        <v>293</v>
      </c>
      <c r="C196" s="11" t="s">
        <v>1</v>
      </c>
      <c r="D196" s="17">
        <v>0</v>
      </c>
      <c r="E196" s="23">
        <v>0</v>
      </c>
      <c r="F196" s="156">
        <f t="shared" si="10"/>
        <v>0</v>
      </c>
      <c r="G196" s="122"/>
    </row>
    <row r="197" spans="1:7" ht="18" customHeight="1" x14ac:dyDescent="0.25">
      <c r="A197" s="115" t="s">
        <v>294</v>
      </c>
      <c r="B197" s="14" t="s">
        <v>295</v>
      </c>
      <c r="C197" s="11" t="s">
        <v>1</v>
      </c>
      <c r="D197" s="17">
        <v>0</v>
      </c>
      <c r="E197" s="23">
        <v>0</v>
      </c>
      <c r="F197" s="156">
        <f t="shared" si="10"/>
        <v>0</v>
      </c>
      <c r="G197" s="121"/>
    </row>
    <row r="198" spans="1:7" ht="18" customHeight="1" x14ac:dyDescent="0.25">
      <c r="A198" s="115" t="s">
        <v>296</v>
      </c>
      <c r="B198" s="14" t="s">
        <v>76</v>
      </c>
      <c r="C198" s="11" t="s">
        <v>1</v>
      </c>
      <c r="D198" s="17">
        <v>0</v>
      </c>
      <c r="E198" s="23">
        <v>0</v>
      </c>
      <c r="F198" s="156">
        <f t="shared" si="10"/>
        <v>0</v>
      </c>
      <c r="G198" s="121"/>
    </row>
    <row r="199" spans="1:7" ht="18" customHeight="1" x14ac:dyDescent="0.25">
      <c r="A199" s="115" t="s">
        <v>297</v>
      </c>
      <c r="B199" s="14" t="s">
        <v>298</v>
      </c>
      <c r="C199" s="11" t="s">
        <v>1</v>
      </c>
      <c r="D199" s="17">
        <v>0</v>
      </c>
      <c r="E199" s="23">
        <v>0</v>
      </c>
      <c r="F199" s="156">
        <f t="shared" si="10"/>
        <v>0</v>
      </c>
      <c r="G199" s="121"/>
    </row>
    <row r="200" spans="1:7" ht="18" customHeight="1" x14ac:dyDescent="0.25">
      <c r="A200" s="115" t="s">
        <v>299</v>
      </c>
      <c r="B200" s="14" t="s">
        <v>300</v>
      </c>
      <c r="C200" s="11" t="s">
        <v>1</v>
      </c>
      <c r="D200" s="17">
        <v>0</v>
      </c>
      <c r="E200" s="23">
        <v>0</v>
      </c>
      <c r="F200" s="156">
        <f t="shared" si="10"/>
        <v>0</v>
      </c>
      <c r="G200" s="121"/>
    </row>
    <row r="201" spans="1:7" ht="18" customHeight="1" x14ac:dyDescent="0.25">
      <c r="A201" s="115" t="s">
        <v>301</v>
      </c>
      <c r="B201" s="25" t="s">
        <v>302</v>
      </c>
      <c r="C201" s="11" t="s">
        <v>1</v>
      </c>
      <c r="D201" s="17">
        <v>0</v>
      </c>
      <c r="E201" s="23">
        <v>0</v>
      </c>
      <c r="F201" s="156">
        <f t="shared" si="10"/>
        <v>0</v>
      </c>
      <c r="G201" s="121"/>
    </row>
    <row r="202" spans="1:7" ht="18" customHeight="1" x14ac:dyDescent="0.25">
      <c r="A202" s="117" t="s">
        <v>303</v>
      </c>
      <c r="B202" s="26" t="s">
        <v>304</v>
      </c>
      <c r="C202" s="11" t="s">
        <v>1</v>
      </c>
      <c r="D202" s="17">
        <v>0</v>
      </c>
      <c r="E202" s="23">
        <v>0</v>
      </c>
      <c r="F202" s="156">
        <f t="shared" si="10"/>
        <v>0</v>
      </c>
      <c r="G202" s="121"/>
    </row>
    <row r="203" spans="1:7" ht="18" customHeight="1" x14ac:dyDescent="0.25">
      <c r="A203" s="245" t="s">
        <v>28</v>
      </c>
      <c r="B203" s="246"/>
      <c r="C203" s="246"/>
      <c r="D203" s="246"/>
      <c r="E203" s="246"/>
      <c r="F203" s="246"/>
      <c r="G203" s="121"/>
    </row>
    <row r="204" spans="1:7" ht="18" customHeight="1" x14ac:dyDescent="0.25">
      <c r="A204" s="202" t="s">
        <v>305</v>
      </c>
      <c r="B204" s="203" t="s">
        <v>306</v>
      </c>
      <c r="C204" s="204"/>
      <c r="D204" s="204"/>
      <c r="E204" s="204"/>
      <c r="F204" s="205"/>
      <c r="G204" s="201">
        <f>F205+F206+F207</f>
        <v>0</v>
      </c>
    </row>
    <row r="205" spans="1:7" ht="18" customHeight="1" x14ac:dyDescent="0.25">
      <c r="A205" s="115" t="s">
        <v>307</v>
      </c>
      <c r="B205" s="7" t="s">
        <v>308</v>
      </c>
      <c r="C205" s="11" t="s">
        <v>1</v>
      </c>
      <c r="D205" s="17">
        <v>0</v>
      </c>
      <c r="E205" s="23">
        <v>0</v>
      </c>
      <c r="F205" s="156">
        <f>D205*E205</f>
        <v>0</v>
      </c>
      <c r="G205" s="130"/>
    </row>
    <row r="206" spans="1:7" ht="18" customHeight="1" x14ac:dyDescent="0.25">
      <c r="A206" s="115" t="s">
        <v>309</v>
      </c>
      <c r="B206" s="28" t="s">
        <v>310</v>
      </c>
      <c r="C206" s="11" t="s">
        <v>1</v>
      </c>
      <c r="D206" s="17">
        <v>0</v>
      </c>
      <c r="E206" s="23">
        <v>0</v>
      </c>
      <c r="F206" s="156">
        <f>D206*E206</f>
        <v>0</v>
      </c>
      <c r="G206" s="130"/>
    </row>
    <row r="207" spans="1:7" ht="18" customHeight="1" x14ac:dyDescent="0.25">
      <c r="A207" s="115" t="s">
        <v>311</v>
      </c>
      <c r="B207" s="5" t="s">
        <v>312</v>
      </c>
      <c r="C207" s="11" t="s">
        <v>1</v>
      </c>
      <c r="D207" s="17">
        <v>0</v>
      </c>
      <c r="E207" s="23">
        <v>0</v>
      </c>
      <c r="F207" s="156">
        <f>D207*E207</f>
        <v>0</v>
      </c>
      <c r="G207" s="130"/>
    </row>
    <row r="208" spans="1:7" ht="18" customHeight="1" x14ac:dyDescent="0.25">
      <c r="A208" s="245" t="s">
        <v>28</v>
      </c>
      <c r="B208" s="246"/>
      <c r="C208" s="246"/>
      <c r="D208" s="246"/>
      <c r="E208" s="246"/>
      <c r="F208" s="246"/>
      <c r="G208" s="130"/>
    </row>
    <row r="209" spans="1:7" ht="18" customHeight="1" x14ac:dyDescent="0.25">
      <c r="A209" s="180" t="s">
        <v>313</v>
      </c>
      <c r="B209" s="203" t="s">
        <v>314</v>
      </c>
      <c r="C209" s="204"/>
      <c r="D209" s="204"/>
      <c r="E209" s="204"/>
      <c r="F209" s="205"/>
      <c r="G209" s="201">
        <f>F210+F211</f>
        <v>0</v>
      </c>
    </row>
    <row r="210" spans="1:7" ht="18" customHeight="1" x14ac:dyDescent="0.25">
      <c r="A210" s="131" t="s">
        <v>315</v>
      </c>
      <c r="B210" s="7" t="s">
        <v>316</v>
      </c>
      <c r="C210" s="11" t="s">
        <v>1</v>
      </c>
      <c r="D210" s="12">
        <v>0</v>
      </c>
      <c r="E210" s="23">
        <v>0</v>
      </c>
      <c r="F210" s="156">
        <f>D210*E210</f>
        <v>0</v>
      </c>
      <c r="G210" s="130"/>
    </row>
    <row r="211" spans="1:7" ht="18" customHeight="1" x14ac:dyDescent="0.25">
      <c r="A211" s="131" t="s">
        <v>317</v>
      </c>
      <c r="B211" s="5" t="s">
        <v>318</v>
      </c>
      <c r="C211" s="11" t="s">
        <v>1</v>
      </c>
      <c r="D211" s="12">
        <v>0</v>
      </c>
      <c r="E211" s="23">
        <v>0</v>
      </c>
      <c r="F211" s="156">
        <f>D211*E211</f>
        <v>0</v>
      </c>
      <c r="G211" s="130"/>
    </row>
    <row r="212" spans="1:7" ht="18" customHeight="1" x14ac:dyDescent="0.25">
      <c r="A212" s="245" t="s">
        <v>28</v>
      </c>
      <c r="B212" s="246"/>
      <c r="C212" s="246"/>
      <c r="D212" s="246"/>
      <c r="E212" s="246"/>
      <c r="F212" s="246"/>
      <c r="G212" s="130"/>
    </row>
    <row r="213" spans="1:7" ht="18" customHeight="1" x14ac:dyDescent="0.25">
      <c r="A213" s="202" t="s">
        <v>319</v>
      </c>
      <c r="B213" s="203" t="s">
        <v>320</v>
      </c>
      <c r="C213" s="204"/>
      <c r="D213" s="204"/>
      <c r="E213" s="204"/>
      <c r="F213" s="205"/>
      <c r="G213" s="201">
        <f>F214+F215+F216+F217+F218</f>
        <v>0</v>
      </c>
    </row>
    <row r="214" spans="1:7" ht="18" customHeight="1" x14ac:dyDescent="0.25">
      <c r="A214" s="131" t="s">
        <v>321</v>
      </c>
      <c r="B214" s="7" t="s">
        <v>322</v>
      </c>
      <c r="C214" s="11" t="s">
        <v>1</v>
      </c>
      <c r="D214" s="12">
        <v>0</v>
      </c>
      <c r="E214" s="23">
        <v>0</v>
      </c>
      <c r="F214" s="156">
        <f>D214*E214</f>
        <v>0</v>
      </c>
      <c r="G214" s="130"/>
    </row>
    <row r="215" spans="1:7" ht="18" customHeight="1" x14ac:dyDescent="0.25">
      <c r="A215" s="131" t="s">
        <v>323</v>
      </c>
      <c r="B215" s="28" t="s">
        <v>324</v>
      </c>
      <c r="C215" s="11" t="s">
        <v>1</v>
      </c>
      <c r="D215" s="12">
        <v>0</v>
      </c>
      <c r="E215" s="23">
        <v>0</v>
      </c>
      <c r="F215" s="156">
        <f>D215*E215</f>
        <v>0</v>
      </c>
      <c r="G215" s="130"/>
    </row>
    <row r="216" spans="1:7" ht="18" customHeight="1" x14ac:dyDescent="0.25">
      <c r="A216" s="131" t="s">
        <v>325</v>
      </c>
      <c r="B216" s="28" t="s">
        <v>326</v>
      </c>
      <c r="C216" s="11" t="s">
        <v>1</v>
      </c>
      <c r="D216" s="12">
        <v>0</v>
      </c>
      <c r="E216" s="23">
        <v>0</v>
      </c>
      <c r="F216" s="156">
        <f>D216*E216</f>
        <v>0</v>
      </c>
      <c r="G216" s="130"/>
    </row>
    <row r="217" spans="1:7" ht="18" customHeight="1" x14ac:dyDescent="0.25">
      <c r="A217" s="131" t="s">
        <v>327</v>
      </c>
      <c r="B217" s="28" t="s">
        <v>328</v>
      </c>
      <c r="C217" s="11" t="s">
        <v>1</v>
      </c>
      <c r="D217" s="12">
        <v>0</v>
      </c>
      <c r="E217" s="23">
        <v>0</v>
      </c>
      <c r="F217" s="156">
        <f>D217*E217</f>
        <v>0</v>
      </c>
      <c r="G217" s="130"/>
    </row>
    <row r="218" spans="1:7" ht="18" customHeight="1" x14ac:dyDescent="0.25">
      <c r="A218" s="131" t="s">
        <v>329</v>
      </c>
      <c r="B218" s="5" t="s">
        <v>330</v>
      </c>
      <c r="C218" s="11" t="s">
        <v>1</v>
      </c>
      <c r="D218" s="12">
        <v>0</v>
      </c>
      <c r="E218" s="23">
        <v>0</v>
      </c>
      <c r="F218" s="156">
        <f>D218*E218</f>
        <v>0</v>
      </c>
      <c r="G218" s="130"/>
    </row>
    <row r="219" spans="1:7" ht="18" customHeight="1" x14ac:dyDescent="0.25">
      <c r="A219" s="245" t="s">
        <v>28</v>
      </c>
      <c r="B219" s="246"/>
      <c r="C219" s="246"/>
      <c r="D219" s="246"/>
      <c r="E219" s="246"/>
      <c r="F219" s="246"/>
      <c r="G219" s="130"/>
    </row>
    <row r="220" spans="1:7" ht="18" customHeight="1" x14ac:dyDescent="0.25">
      <c r="A220" s="202" t="s">
        <v>331</v>
      </c>
      <c r="B220" s="203" t="s">
        <v>332</v>
      </c>
      <c r="C220" s="204"/>
      <c r="D220" s="204"/>
      <c r="E220" s="204"/>
      <c r="F220" s="205"/>
      <c r="G220" s="201">
        <f>F221+F222+F223+F224</f>
        <v>0</v>
      </c>
    </row>
    <row r="221" spans="1:7" ht="18" customHeight="1" x14ac:dyDescent="0.25">
      <c r="A221" s="131" t="s">
        <v>333</v>
      </c>
      <c r="B221" s="7" t="s">
        <v>334</v>
      </c>
      <c r="C221" s="11" t="s">
        <v>1</v>
      </c>
      <c r="D221" s="12">
        <v>0</v>
      </c>
      <c r="E221" s="23">
        <v>0</v>
      </c>
      <c r="F221" s="156">
        <f>D221*E221</f>
        <v>0</v>
      </c>
      <c r="G221" s="130"/>
    </row>
    <row r="222" spans="1:7" ht="18" customHeight="1" x14ac:dyDescent="0.25">
      <c r="A222" s="131" t="s">
        <v>335</v>
      </c>
      <c r="B222" s="28" t="s">
        <v>336</v>
      </c>
      <c r="C222" s="11" t="s">
        <v>1</v>
      </c>
      <c r="D222" s="12">
        <v>0</v>
      </c>
      <c r="E222" s="23">
        <v>0</v>
      </c>
      <c r="F222" s="156">
        <f>D222*E222</f>
        <v>0</v>
      </c>
      <c r="G222" s="130"/>
    </row>
    <row r="223" spans="1:7" ht="18" customHeight="1" x14ac:dyDescent="0.25">
      <c r="A223" s="131" t="s">
        <v>337</v>
      </c>
      <c r="B223" s="28" t="s">
        <v>338</v>
      </c>
      <c r="C223" s="11" t="s">
        <v>1</v>
      </c>
      <c r="D223" s="12">
        <v>0</v>
      </c>
      <c r="E223" s="23">
        <v>0</v>
      </c>
      <c r="F223" s="156">
        <f>D223*E223</f>
        <v>0</v>
      </c>
      <c r="G223" s="130"/>
    </row>
    <row r="224" spans="1:7" ht="18" customHeight="1" x14ac:dyDescent="0.25">
      <c r="A224" s="131" t="s">
        <v>339</v>
      </c>
      <c r="B224" s="5" t="s">
        <v>340</v>
      </c>
      <c r="C224" s="11" t="s">
        <v>1</v>
      </c>
      <c r="D224" s="12">
        <v>0</v>
      </c>
      <c r="E224" s="23">
        <v>0</v>
      </c>
      <c r="F224" s="156">
        <f>D224*E224</f>
        <v>0</v>
      </c>
      <c r="G224" s="130"/>
    </row>
    <row r="225" spans="1:7" ht="18" customHeight="1" x14ac:dyDescent="0.25">
      <c r="A225" s="245" t="s">
        <v>28</v>
      </c>
      <c r="B225" s="246"/>
      <c r="C225" s="246"/>
      <c r="D225" s="246"/>
      <c r="E225" s="246"/>
      <c r="F225" s="246"/>
      <c r="G225" s="130"/>
    </row>
    <row r="226" spans="1:7" ht="18" customHeight="1" x14ac:dyDescent="0.25">
      <c r="A226" s="202" t="s">
        <v>341</v>
      </c>
      <c r="B226" s="203" t="s">
        <v>511</v>
      </c>
      <c r="C226" s="204"/>
      <c r="D226" s="204"/>
      <c r="E226" s="204"/>
      <c r="F226" s="205"/>
      <c r="G226" s="201">
        <f>F227+F228+F229+F230</f>
        <v>0</v>
      </c>
    </row>
    <row r="227" spans="1:7" ht="18" customHeight="1" x14ac:dyDescent="0.25">
      <c r="A227" s="131" t="s">
        <v>342</v>
      </c>
      <c r="B227" s="7" t="s">
        <v>343</v>
      </c>
      <c r="C227" s="11" t="s">
        <v>1</v>
      </c>
      <c r="D227" s="12">
        <v>0</v>
      </c>
      <c r="E227" s="23">
        <v>0</v>
      </c>
      <c r="F227" s="156">
        <f>D227*E227</f>
        <v>0</v>
      </c>
      <c r="G227" s="130"/>
    </row>
    <row r="228" spans="1:7" ht="18" customHeight="1" x14ac:dyDescent="0.25">
      <c r="A228" s="131" t="s">
        <v>344</v>
      </c>
      <c r="B228" s="6" t="s">
        <v>345</v>
      </c>
      <c r="C228" s="11" t="s">
        <v>1</v>
      </c>
      <c r="D228" s="12">
        <v>0</v>
      </c>
      <c r="E228" s="23">
        <v>0</v>
      </c>
      <c r="F228" s="156">
        <f t="shared" ref="F228:F233" si="11">D228*E228</f>
        <v>0</v>
      </c>
      <c r="G228" s="130"/>
    </row>
    <row r="229" spans="1:7" ht="18" customHeight="1" x14ac:dyDescent="0.25">
      <c r="A229" s="131" t="s">
        <v>346</v>
      </c>
      <c r="B229" s="28" t="s">
        <v>347</v>
      </c>
      <c r="C229" s="11" t="s">
        <v>1</v>
      </c>
      <c r="D229" s="12">
        <v>0</v>
      </c>
      <c r="E229" s="23">
        <v>0</v>
      </c>
      <c r="F229" s="156">
        <f t="shared" si="11"/>
        <v>0</v>
      </c>
      <c r="G229" s="130"/>
    </row>
    <row r="230" spans="1:7" ht="18" customHeight="1" x14ac:dyDescent="0.25">
      <c r="A230" s="131" t="s">
        <v>348</v>
      </c>
      <c r="B230" s="5" t="s">
        <v>349</v>
      </c>
      <c r="C230" s="11" t="s">
        <v>1</v>
      </c>
      <c r="D230" s="12">
        <v>0</v>
      </c>
      <c r="E230" s="23">
        <v>0</v>
      </c>
      <c r="F230" s="158">
        <f t="shared" si="11"/>
        <v>0</v>
      </c>
      <c r="G230" s="130"/>
    </row>
    <row r="231" spans="1:7" ht="18" customHeight="1" x14ac:dyDescent="0.25">
      <c r="A231" s="202" t="s">
        <v>350</v>
      </c>
      <c r="B231" s="203" t="s">
        <v>351</v>
      </c>
      <c r="C231" s="204"/>
      <c r="D231" s="204"/>
      <c r="E231" s="204"/>
      <c r="F231" s="205"/>
      <c r="G231" s="206">
        <f>F232+F233</f>
        <v>0</v>
      </c>
    </row>
    <row r="232" spans="1:7" ht="18" customHeight="1" x14ac:dyDescent="0.25">
      <c r="A232" s="131" t="s">
        <v>352</v>
      </c>
      <c r="B232" s="28" t="s">
        <v>353</v>
      </c>
      <c r="C232" s="11" t="s">
        <v>1</v>
      </c>
      <c r="D232" s="17">
        <v>0</v>
      </c>
      <c r="E232" s="29">
        <v>0</v>
      </c>
      <c r="F232" s="156">
        <f t="shared" si="11"/>
        <v>0</v>
      </c>
      <c r="G232" s="130"/>
    </row>
    <row r="233" spans="1:7" ht="18" customHeight="1" x14ac:dyDescent="0.25">
      <c r="A233" s="131" t="s">
        <v>354</v>
      </c>
      <c r="B233" s="30" t="s">
        <v>355</v>
      </c>
      <c r="C233" s="11" t="s">
        <v>1</v>
      </c>
      <c r="D233" s="17">
        <v>0</v>
      </c>
      <c r="E233" s="29">
        <v>0</v>
      </c>
      <c r="F233" s="156">
        <f t="shared" si="11"/>
        <v>0</v>
      </c>
      <c r="G233" s="130"/>
    </row>
    <row r="234" spans="1:7" ht="18" customHeight="1" x14ac:dyDescent="0.25">
      <c r="A234" s="245" t="s">
        <v>28</v>
      </c>
      <c r="B234" s="246"/>
      <c r="C234" s="246"/>
      <c r="D234" s="246"/>
      <c r="E234" s="246"/>
      <c r="F234" s="246"/>
      <c r="G234" s="132"/>
    </row>
    <row r="235" spans="1:7" ht="18" customHeight="1" x14ac:dyDescent="0.25">
      <c r="A235" s="133"/>
      <c r="B235" s="253" t="s">
        <v>356</v>
      </c>
      <c r="C235" s="244"/>
      <c r="D235" s="244"/>
      <c r="E235" s="244"/>
      <c r="F235" s="244"/>
      <c r="G235" s="176">
        <f>G226+G220+G213+G209+G204+G192+G188+G184+G176+G166+G161+G143+G128+G121+G116+G112+G103+G231</f>
        <v>0</v>
      </c>
    </row>
    <row r="236" spans="1:7" ht="18" customHeight="1" x14ac:dyDescent="0.25">
      <c r="A236" s="133"/>
      <c r="B236" s="239" t="s">
        <v>54</v>
      </c>
      <c r="C236" s="237"/>
      <c r="D236" s="237"/>
      <c r="E236" s="237"/>
      <c r="F236" s="237"/>
      <c r="G236" s="176">
        <f>+G235*0.05</f>
        <v>0</v>
      </c>
    </row>
    <row r="237" spans="1:7" ht="18" customHeight="1" x14ac:dyDescent="0.25">
      <c r="A237" s="133"/>
      <c r="B237" s="239" t="s">
        <v>357</v>
      </c>
      <c r="C237" s="237"/>
      <c r="D237" s="237"/>
      <c r="E237" s="237"/>
      <c r="F237" s="237"/>
      <c r="G237" s="176">
        <f>G235+G236</f>
        <v>0</v>
      </c>
    </row>
    <row r="238" spans="1:7" ht="18" customHeight="1" x14ac:dyDescent="0.25">
      <c r="A238" s="133"/>
      <c r="B238" s="239" t="s">
        <v>507</v>
      </c>
      <c r="C238" s="237"/>
      <c r="D238" s="237"/>
      <c r="E238" s="237"/>
      <c r="F238" s="237"/>
      <c r="G238" s="176">
        <f>+G237*0.12</f>
        <v>0</v>
      </c>
    </row>
    <row r="239" spans="1:7" ht="18" customHeight="1" x14ac:dyDescent="0.25">
      <c r="A239" s="133"/>
      <c r="B239" s="250" t="s">
        <v>358</v>
      </c>
      <c r="C239" s="251"/>
      <c r="D239" s="251"/>
      <c r="E239" s="251"/>
      <c r="F239" s="252"/>
      <c r="G239" s="160">
        <f>G237+G238</f>
        <v>0</v>
      </c>
    </row>
    <row r="240" spans="1:7" ht="18" customHeight="1" x14ac:dyDescent="0.25">
      <c r="A240" s="155">
        <v>5</v>
      </c>
      <c r="B240" s="152" t="s">
        <v>359</v>
      </c>
      <c r="C240" s="153"/>
      <c r="D240" s="152"/>
      <c r="E240" s="152"/>
      <c r="F240" s="152"/>
      <c r="G240" s="154"/>
    </row>
    <row r="241" spans="1:7" ht="18" customHeight="1" x14ac:dyDescent="0.25">
      <c r="A241" s="180" t="s">
        <v>360</v>
      </c>
      <c r="B241" s="221" t="s">
        <v>361</v>
      </c>
      <c r="C241" s="182"/>
      <c r="D241" s="192"/>
      <c r="E241" s="193"/>
      <c r="F241" s="194"/>
      <c r="G241" s="176">
        <f>F242+F243+F244+F245</f>
        <v>0</v>
      </c>
    </row>
    <row r="242" spans="1:7" ht="18" customHeight="1" x14ac:dyDescent="0.25">
      <c r="A242" s="115" t="s">
        <v>362</v>
      </c>
      <c r="B242" s="218" t="s">
        <v>363</v>
      </c>
      <c r="C242" s="11" t="s">
        <v>1</v>
      </c>
      <c r="D242" s="17">
        <v>0</v>
      </c>
      <c r="E242" s="23">
        <v>0</v>
      </c>
      <c r="F242" s="156">
        <f>D242*E242</f>
        <v>0</v>
      </c>
      <c r="G242" s="122"/>
    </row>
    <row r="243" spans="1:7" ht="18" customHeight="1" x14ac:dyDescent="0.25">
      <c r="A243" s="115" t="s">
        <v>364</v>
      </c>
      <c r="B243" s="14" t="s">
        <v>365</v>
      </c>
      <c r="C243" s="11" t="s">
        <v>1</v>
      </c>
      <c r="D243" s="17">
        <v>0</v>
      </c>
      <c r="E243" s="23">
        <v>0</v>
      </c>
      <c r="F243" s="156">
        <f>D243*E243</f>
        <v>0</v>
      </c>
      <c r="G243" s="122"/>
    </row>
    <row r="244" spans="1:7" ht="18" customHeight="1" x14ac:dyDescent="0.25">
      <c r="A244" s="115" t="s">
        <v>366</v>
      </c>
      <c r="B244" s="14" t="s">
        <v>367</v>
      </c>
      <c r="C244" s="11" t="s">
        <v>1</v>
      </c>
      <c r="D244" s="17">
        <v>0</v>
      </c>
      <c r="E244" s="23">
        <v>0</v>
      </c>
      <c r="F244" s="156">
        <f>D244*E244</f>
        <v>0</v>
      </c>
      <c r="G244" s="122"/>
    </row>
    <row r="245" spans="1:7" ht="18" customHeight="1" x14ac:dyDescent="0.25">
      <c r="A245" s="115" t="s">
        <v>368</v>
      </c>
      <c r="B245" s="14" t="s">
        <v>369</v>
      </c>
      <c r="C245" s="11" t="s">
        <v>1</v>
      </c>
      <c r="D245" s="17">
        <v>0</v>
      </c>
      <c r="E245" s="23">
        <v>0</v>
      </c>
      <c r="F245" s="156">
        <f>D245*E245</f>
        <v>0</v>
      </c>
      <c r="G245" s="122"/>
    </row>
    <row r="246" spans="1:7" ht="18" customHeight="1" x14ac:dyDescent="0.25">
      <c r="A246" s="245" t="s">
        <v>28</v>
      </c>
      <c r="B246" s="246"/>
      <c r="C246" s="246"/>
      <c r="D246" s="246"/>
      <c r="E246" s="246"/>
      <c r="F246" s="246"/>
      <c r="G246" s="122"/>
    </row>
    <row r="247" spans="1:7" ht="18" customHeight="1" x14ac:dyDescent="0.25">
      <c r="A247" s="180" t="s">
        <v>370</v>
      </c>
      <c r="B247" s="248" t="s">
        <v>371</v>
      </c>
      <c r="C247" s="248"/>
      <c r="D247" s="248"/>
      <c r="E247" s="248"/>
      <c r="F247" s="249"/>
      <c r="G247" s="201">
        <f>F248+F249+F250+F251+F252</f>
        <v>0</v>
      </c>
    </row>
    <row r="248" spans="1:7" ht="18" customHeight="1" x14ac:dyDescent="0.25">
      <c r="A248" s="115" t="s">
        <v>372</v>
      </c>
      <c r="B248" s="14" t="s">
        <v>373</v>
      </c>
      <c r="C248" s="11" t="s">
        <v>1</v>
      </c>
      <c r="D248" s="17">
        <v>0</v>
      </c>
      <c r="E248" s="23">
        <v>0</v>
      </c>
      <c r="F248" s="156">
        <f>D248*E248</f>
        <v>0</v>
      </c>
      <c r="G248" s="122"/>
    </row>
    <row r="249" spans="1:7" ht="18" customHeight="1" x14ac:dyDescent="0.25">
      <c r="A249" s="115" t="s">
        <v>374</v>
      </c>
      <c r="B249" s="24" t="s">
        <v>375</v>
      </c>
      <c r="C249" s="11" t="s">
        <v>1</v>
      </c>
      <c r="D249" s="17">
        <v>0</v>
      </c>
      <c r="E249" s="23">
        <v>0</v>
      </c>
      <c r="F249" s="156">
        <f>D249*E249</f>
        <v>0</v>
      </c>
      <c r="G249" s="122"/>
    </row>
    <row r="250" spans="1:7" ht="18" customHeight="1" x14ac:dyDescent="0.25">
      <c r="A250" s="115" t="s">
        <v>376</v>
      </c>
      <c r="B250" s="24" t="s">
        <v>377</v>
      </c>
      <c r="C250" s="11" t="s">
        <v>1</v>
      </c>
      <c r="D250" s="17">
        <v>0</v>
      </c>
      <c r="E250" s="23">
        <v>0</v>
      </c>
      <c r="F250" s="156">
        <f>D250*E250</f>
        <v>0</v>
      </c>
      <c r="G250" s="122"/>
    </row>
    <row r="251" spans="1:7" ht="18" customHeight="1" x14ac:dyDescent="0.25">
      <c r="A251" s="115" t="s">
        <v>378</v>
      </c>
      <c r="B251" s="24" t="s">
        <v>379</v>
      </c>
      <c r="C251" s="11" t="s">
        <v>1</v>
      </c>
      <c r="D251" s="17">
        <v>0</v>
      </c>
      <c r="E251" s="23">
        <v>0</v>
      </c>
      <c r="F251" s="156">
        <f>D251*E251</f>
        <v>0</v>
      </c>
      <c r="G251" s="134"/>
    </row>
    <row r="252" spans="1:7" ht="18" customHeight="1" x14ac:dyDescent="0.25">
      <c r="A252" s="115" t="s">
        <v>380</v>
      </c>
      <c r="B252" s="24" t="s">
        <v>381</v>
      </c>
      <c r="C252" s="11" t="s">
        <v>1</v>
      </c>
      <c r="D252" s="17">
        <v>0</v>
      </c>
      <c r="E252" s="23">
        <v>0</v>
      </c>
      <c r="F252" s="156">
        <f>D252*E252</f>
        <v>0</v>
      </c>
      <c r="G252" s="122"/>
    </row>
    <row r="253" spans="1:7" ht="18" customHeight="1" x14ac:dyDescent="0.25">
      <c r="A253" s="245" t="s">
        <v>28</v>
      </c>
      <c r="B253" s="246"/>
      <c r="C253" s="246"/>
      <c r="D253" s="246"/>
      <c r="E253" s="246"/>
      <c r="F253" s="246"/>
      <c r="G253" s="122"/>
    </row>
    <row r="254" spans="1:7" ht="18" customHeight="1" x14ac:dyDescent="0.25">
      <c r="A254" s="180" t="s">
        <v>382</v>
      </c>
      <c r="B254" s="248" t="s">
        <v>383</v>
      </c>
      <c r="C254" s="248"/>
      <c r="D254" s="248"/>
      <c r="E254" s="248"/>
      <c r="F254" s="249"/>
      <c r="G254" s="201">
        <f>F255+F256+F257+F258+F259+F260+F261+F262+F263</f>
        <v>0</v>
      </c>
    </row>
    <row r="255" spans="1:7" ht="18" customHeight="1" x14ac:dyDescent="0.25">
      <c r="A255" s="115" t="s">
        <v>384</v>
      </c>
      <c r="B255" s="21" t="s">
        <v>385</v>
      </c>
      <c r="C255" s="11" t="s">
        <v>1</v>
      </c>
      <c r="D255" s="17">
        <v>0</v>
      </c>
      <c r="E255" s="23">
        <v>0</v>
      </c>
      <c r="F255" s="156">
        <f t="shared" ref="F255:F263" si="12">D255*E255</f>
        <v>0</v>
      </c>
      <c r="G255" s="122"/>
    </row>
    <row r="256" spans="1:7" ht="18" customHeight="1" x14ac:dyDescent="0.25">
      <c r="A256" s="115" t="s">
        <v>386</v>
      </c>
      <c r="B256" s="21" t="s">
        <v>387</v>
      </c>
      <c r="C256" s="11" t="s">
        <v>1</v>
      </c>
      <c r="D256" s="17">
        <v>0</v>
      </c>
      <c r="E256" s="23">
        <v>0</v>
      </c>
      <c r="F256" s="156">
        <f t="shared" si="12"/>
        <v>0</v>
      </c>
      <c r="G256" s="122"/>
    </row>
    <row r="257" spans="1:7" ht="18" customHeight="1" x14ac:dyDescent="0.25">
      <c r="A257" s="115" t="s">
        <v>388</v>
      </c>
      <c r="B257" s="21" t="s">
        <v>389</v>
      </c>
      <c r="C257" s="11" t="s">
        <v>1</v>
      </c>
      <c r="D257" s="17">
        <v>0</v>
      </c>
      <c r="E257" s="23">
        <v>0</v>
      </c>
      <c r="F257" s="156">
        <f t="shared" si="12"/>
        <v>0</v>
      </c>
      <c r="G257" s="122"/>
    </row>
    <row r="258" spans="1:7" ht="18" customHeight="1" x14ac:dyDescent="0.25">
      <c r="A258" s="115" t="s">
        <v>390</v>
      </c>
      <c r="B258" s="21" t="s">
        <v>391</v>
      </c>
      <c r="C258" s="11" t="s">
        <v>1</v>
      </c>
      <c r="D258" s="17">
        <v>0</v>
      </c>
      <c r="E258" s="23">
        <v>0</v>
      </c>
      <c r="F258" s="156">
        <f t="shared" si="12"/>
        <v>0</v>
      </c>
      <c r="G258" s="122"/>
    </row>
    <row r="259" spans="1:7" ht="18" customHeight="1" x14ac:dyDescent="0.25">
      <c r="A259" s="115" t="s">
        <v>392</v>
      </c>
      <c r="B259" s="21" t="s">
        <v>393</v>
      </c>
      <c r="C259" s="11" t="s">
        <v>1</v>
      </c>
      <c r="D259" s="17">
        <v>0</v>
      </c>
      <c r="E259" s="23">
        <v>0</v>
      </c>
      <c r="F259" s="156">
        <f t="shared" si="12"/>
        <v>0</v>
      </c>
      <c r="G259" s="122"/>
    </row>
    <row r="260" spans="1:7" ht="18" customHeight="1" x14ac:dyDescent="0.25">
      <c r="A260" s="115" t="s">
        <v>394</v>
      </c>
      <c r="B260" s="21" t="s">
        <v>395</v>
      </c>
      <c r="C260" s="11" t="s">
        <v>1</v>
      </c>
      <c r="D260" s="17">
        <v>0</v>
      </c>
      <c r="E260" s="23">
        <v>0</v>
      </c>
      <c r="F260" s="156">
        <f t="shared" si="12"/>
        <v>0</v>
      </c>
      <c r="G260" s="122"/>
    </row>
    <row r="261" spans="1:7" ht="18" customHeight="1" x14ac:dyDescent="0.25">
      <c r="A261" s="115" t="s">
        <v>396</v>
      </c>
      <c r="B261" s="24" t="s">
        <v>397</v>
      </c>
      <c r="C261" s="11" t="s">
        <v>1</v>
      </c>
      <c r="D261" s="17">
        <v>0</v>
      </c>
      <c r="E261" s="23">
        <v>0</v>
      </c>
      <c r="F261" s="156">
        <f t="shared" si="12"/>
        <v>0</v>
      </c>
      <c r="G261" s="122"/>
    </row>
    <row r="262" spans="1:7" ht="18" customHeight="1" x14ac:dyDescent="0.25">
      <c r="A262" s="115" t="s">
        <v>398</v>
      </c>
      <c r="B262" s="24" t="s">
        <v>399</v>
      </c>
      <c r="C262" s="11" t="s">
        <v>1</v>
      </c>
      <c r="D262" s="17">
        <v>0</v>
      </c>
      <c r="E262" s="23">
        <v>0</v>
      </c>
      <c r="F262" s="156">
        <f t="shared" si="12"/>
        <v>0</v>
      </c>
      <c r="G262" s="122"/>
    </row>
    <row r="263" spans="1:7" ht="18" customHeight="1" x14ac:dyDescent="0.25">
      <c r="A263" s="115" t="s">
        <v>400</v>
      </c>
      <c r="B263" s="24" t="s">
        <v>401</v>
      </c>
      <c r="C263" s="11" t="s">
        <v>1</v>
      </c>
      <c r="D263" s="17">
        <v>0</v>
      </c>
      <c r="E263" s="23">
        <v>0</v>
      </c>
      <c r="F263" s="156">
        <f t="shared" si="12"/>
        <v>0</v>
      </c>
      <c r="G263" s="122"/>
    </row>
    <row r="264" spans="1:7" ht="18" customHeight="1" x14ac:dyDescent="0.25">
      <c r="A264" s="245" t="s">
        <v>28</v>
      </c>
      <c r="B264" s="246"/>
      <c r="C264" s="246"/>
      <c r="D264" s="246"/>
      <c r="E264" s="246"/>
      <c r="F264" s="246"/>
      <c r="G264" s="122"/>
    </row>
    <row r="265" spans="1:7" ht="18" customHeight="1" x14ac:dyDescent="0.25">
      <c r="A265" s="180" t="s">
        <v>402</v>
      </c>
      <c r="B265" s="248" t="s">
        <v>403</v>
      </c>
      <c r="C265" s="248"/>
      <c r="D265" s="248"/>
      <c r="E265" s="248"/>
      <c r="F265" s="249"/>
      <c r="G265" s="201">
        <f>F266+F267+F268+F269+F270+F271</f>
        <v>0</v>
      </c>
    </row>
    <row r="266" spans="1:7" ht="18" customHeight="1" x14ac:dyDescent="0.25">
      <c r="A266" s="115" t="s">
        <v>404</v>
      </c>
      <c r="B266" s="18" t="s">
        <v>405</v>
      </c>
      <c r="C266" s="11" t="s">
        <v>1</v>
      </c>
      <c r="D266" s="17">
        <v>0</v>
      </c>
      <c r="E266" s="23">
        <v>0</v>
      </c>
      <c r="F266" s="156">
        <f t="shared" ref="F266:F271" si="13">D266*E266</f>
        <v>0</v>
      </c>
      <c r="G266" s="122"/>
    </row>
    <row r="267" spans="1:7" ht="18" customHeight="1" x14ac:dyDescent="0.25">
      <c r="A267" s="115" t="s">
        <v>406</v>
      </c>
      <c r="B267" s="18" t="s">
        <v>407</v>
      </c>
      <c r="C267" s="11" t="s">
        <v>1</v>
      </c>
      <c r="D267" s="17">
        <v>0</v>
      </c>
      <c r="E267" s="23">
        <v>0</v>
      </c>
      <c r="F267" s="156">
        <f t="shared" si="13"/>
        <v>0</v>
      </c>
      <c r="G267" s="122"/>
    </row>
    <row r="268" spans="1:7" ht="18" customHeight="1" x14ac:dyDescent="0.25">
      <c r="A268" s="115" t="s">
        <v>408</v>
      </c>
      <c r="B268" s="18" t="s">
        <v>409</v>
      </c>
      <c r="C268" s="11" t="s">
        <v>1</v>
      </c>
      <c r="D268" s="17">
        <v>0</v>
      </c>
      <c r="E268" s="23">
        <v>0</v>
      </c>
      <c r="F268" s="156">
        <f t="shared" si="13"/>
        <v>0</v>
      </c>
      <c r="G268" s="122"/>
    </row>
    <row r="269" spans="1:7" ht="18" customHeight="1" x14ac:dyDescent="0.25">
      <c r="A269" s="115" t="s">
        <v>410</v>
      </c>
      <c r="B269" s="18" t="s">
        <v>411</v>
      </c>
      <c r="C269" s="11" t="s">
        <v>1</v>
      </c>
      <c r="D269" s="17">
        <v>0</v>
      </c>
      <c r="E269" s="23">
        <v>0</v>
      </c>
      <c r="F269" s="156">
        <f t="shared" si="13"/>
        <v>0</v>
      </c>
      <c r="G269" s="122"/>
    </row>
    <row r="270" spans="1:7" ht="18" customHeight="1" x14ac:dyDescent="0.25">
      <c r="A270" s="115" t="s">
        <v>412</v>
      </c>
      <c r="B270" s="18" t="s">
        <v>413</v>
      </c>
      <c r="C270" s="11" t="s">
        <v>1</v>
      </c>
      <c r="D270" s="17">
        <v>0</v>
      </c>
      <c r="E270" s="23">
        <v>0</v>
      </c>
      <c r="F270" s="156">
        <f t="shared" si="13"/>
        <v>0</v>
      </c>
      <c r="G270" s="122"/>
    </row>
    <row r="271" spans="1:7" ht="18" customHeight="1" x14ac:dyDescent="0.25">
      <c r="A271" s="115" t="s">
        <v>414</v>
      </c>
      <c r="B271" s="18" t="s">
        <v>415</v>
      </c>
      <c r="C271" s="11" t="s">
        <v>1</v>
      </c>
      <c r="D271" s="17">
        <v>0</v>
      </c>
      <c r="E271" s="23">
        <v>0</v>
      </c>
      <c r="F271" s="156">
        <f t="shared" si="13"/>
        <v>0</v>
      </c>
      <c r="G271" s="122"/>
    </row>
    <row r="272" spans="1:7" ht="18" customHeight="1" x14ac:dyDescent="0.25">
      <c r="A272" s="245" t="s">
        <v>28</v>
      </c>
      <c r="B272" s="246"/>
      <c r="C272" s="246"/>
      <c r="D272" s="246"/>
      <c r="E272" s="246"/>
      <c r="F272" s="246"/>
      <c r="G272" s="122"/>
    </row>
    <row r="273" spans="1:7" ht="18" customHeight="1" x14ac:dyDescent="0.25">
      <c r="A273" s="180" t="s">
        <v>416</v>
      </c>
      <c r="B273" s="221" t="s">
        <v>417</v>
      </c>
      <c r="C273" s="182"/>
      <c r="D273" s="192"/>
      <c r="E273" s="193"/>
      <c r="F273" s="194"/>
      <c r="G273" s="201">
        <f>F274+F275+F276+F277+F278+F279</f>
        <v>0</v>
      </c>
    </row>
    <row r="274" spans="1:7" ht="18" customHeight="1" x14ac:dyDescent="0.25">
      <c r="A274" s="115" t="s">
        <v>418</v>
      </c>
      <c r="B274" s="10" t="s">
        <v>419</v>
      </c>
      <c r="C274" s="11" t="s">
        <v>1</v>
      </c>
      <c r="D274" s="17">
        <v>0</v>
      </c>
      <c r="E274" s="23">
        <v>0</v>
      </c>
      <c r="F274" s="156">
        <f t="shared" ref="F274:F279" si="14">D274*E274</f>
        <v>0</v>
      </c>
      <c r="G274" s="121"/>
    </row>
    <row r="275" spans="1:7" ht="18" customHeight="1" x14ac:dyDescent="0.25">
      <c r="A275" s="115" t="s">
        <v>420</v>
      </c>
      <c r="B275" s="14" t="s">
        <v>421</v>
      </c>
      <c r="C275" s="11" t="s">
        <v>1</v>
      </c>
      <c r="D275" s="17">
        <v>0</v>
      </c>
      <c r="E275" s="23">
        <v>0</v>
      </c>
      <c r="F275" s="156">
        <f t="shared" si="14"/>
        <v>0</v>
      </c>
      <c r="G275" s="121"/>
    </row>
    <row r="276" spans="1:7" ht="18" customHeight="1" x14ac:dyDescent="0.25">
      <c r="A276" s="115" t="s">
        <v>422</v>
      </c>
      <c r="B276" s="14" t="s">
        <v>423</v>
      </c>
      <c r="C276" s="11" t="s">
        <v>1</v>
      </c>
      <c r="D276" s="17">
        <v>0</v>
      </c>
      <c r="E276" s="23">
        <v>0</v>
      </c>
      <c r="F276" s="156">
        <f t="shared" si="14"/>
        <v>0</v>
      </c>
      <c r="G276" s="121"/>
    </row>
    <row r="277" spans="1:7" ht="18" customHeight="1" x14ac:dyDescent="0.25">
      <c r="A277" s="115" t="s">
        <v>424</v>
      </c>
      <c r="B277" s="14" t="s">
        <v>425</v>
      </c>
      <c r="C277" s="11" t="s">
        <v>1</v>
      </c>
      <c r="D277" s="17">
        <v>0</v>
      </c>
      <c r="E277" s="23">
        <v>0</v>
      </c>
      <c r="F277" s="156">
        <f t="shared" si="14"/>
        <v>0</v>
      </c>
      <c r="G277" s="121"/>
    </row>
    <row r="278" spans="1:7" ht="18" customHeight="1" x14ac:dyDescent="0.25">
      <c r="A278" s="115" t="s">
        <v>426</v>
      </c>
      <c r="B278" s="14" t="s">
        <v>427</v>
      </c>
      <c r="C278" s="11" t="s">
        <v>1</v>
      </c>
      <c r="D278" s="17">
        <v>0</v>
      </c>
      <c r="E278" s="23">
        <v>0</v>
      </c>
      <c r="F278" s="156">
        <f t="shared" si="14"/>
        <v>0</v>
      </c>
      <c r="G278" s="121"/>
    </row>
    <row r="279" spans="1:7" ht="18" customHeight="1" x14ac:dyDescent="0.25">
      <c r="A279" s="115" t="s">
        <v>428</v>
      </c>
      <c r="B279" s="14" t="s">
        <v>429</v>
      </c>
      <c r="C279" s="11" t="s">
        <v>1</v>
      </c>
      <c r="D279" s="17">
        <v>0</v>
      </c>
      <c r="E279" s="23">
        <v>0</v>
      </c>
      <c r="F279" s="156">
        <f t="shared" si="14"/>
        <v>0</v>
      </c>
      <c r="G279" s="121"/>
    </row>
    <row r="280" spans="1:7" ht="18" customHeight="1" x14ac:dyDescent="0.25">
      <c r="A280" s="245" t="s">
        <v>28</v>
      </c>
      <c r="B280" s="246"/>
      <c r="C280" s="246"/>
      <c r="D280" s="246"/>
      <c r="E280" s="246"/>
      <c r="F280" s="246"/>
      <c r="G280" s="121"/>
    </row>
    <row r="281" spans="1:7" ht="18" customHeight="1" x14ac:dyDescent="0.25">
      <c r="A281" s="180" t="s">
        <v>430</v>
      </c>
      <c r="B281" s="221" t="s">
        <v>431</v>
      </c>
      <c r="C281" s="182"/>
      <c r="D281" s="192"/>
      <c r="E281" s="193"/>
      <c r="F281" s="194"/>
      <c r="G281" s="176">
        <f>F282+F283+F284+F285</f>
        <v>0</v>
      </c>
    </row>
    <row r="282" spans="1:7" ht="18" customHeight="1" x14ac:dyDescent="0.25">
      <c r="A282" s="115" t="s">
        <v>432</v>
      </c>
      <c r="B282" s="218" t="s">
        <v>433</v>
      </c>
      <c r="C282" s="11" t="s">
        <v>1</v>
      </c>
      <c r="D282" s="17">
        <v>0</v>
      </c>
      <c r="E282" s="23">
        <v>0</v>
      </c>
      <c r="F282" s="156">
        <f>D282*E282</f>
        <v>0</v>
      </c>
      <c r="G282" s="135"/>
    </row>
    <row r="283" spans="1:7" ht="24.95" customHeight="1" x14ac:dyDescent="0.25">
      <c r="A283" s="115" t="s">
        <v>434</v>
      </c>
      <c r="B283" s="24" t="s">
        <v>435</v>
      </c>
      <c r="C283" s="11" t="s">
        <v>1</v>
      </c>
      <c r="D283" s="17">
        <v>0</v>
      </c>
      <c r="E283" s="23">
        <v>0</v>
      </c>
      <c r="F283" s="156">
        <f>D283*E283</f>
        <v>0</v>
      </c>
      <c r="G283" s="135"/>
    </row>
    <row r="284" spans="1:7" ht="18" customHeight="1" x14ac:dyDescent="0.25">
      <c r="A284" s="115" t="s">
        <v>436</v>
      </c>
      <c r="B284" s="14" t="s">
        <v>437</v>
      </c>
      <c r="C284" s="11" t="s">
        <v>1</v>
      </c>
      <c r="D284" s="17">
        <v>0</v>
      </c>
      <c r="E284" s="23">
        <v>0</v>
      </c>
      <c r="F284" s="156">
        <f>D284*E284</f>
        <v>0</v>
      </c>
      <c r="G284" s="135"/>
    </row>
    <row r="285" spans="1:7" ht="18" customHeight="1" x14ac:dyDescent="0.25">
      <c r="A285" s="115" t="s">
        <v>438</v>
      </c>
      <c r="B285" s="14" t="s">
        <v>439</v>
      </c>
      <c r="C285" s="11" t="s">
        <v>1</v>
      </c>
      <c r="D285" s="17">
        <v>0</v>
      </c>
      <c r="E285" s="23">
        <v>0</v>
      </c>
      <c r="F285" s="156">
        <f>D285*E285</f>
        <v>0</v>
      </c>
      <c r="G285" s="126"/>
    </row>
    <row r="286" spans="1:7" ht="18" customHeight="1" x14ac:dyDescent="0.25">
      <c r="A286" s="245" t="s">
        <v>28</v>
      </c>
      <c r="B286" s="246"/>
      <c r="C286" s="246"/>
      <c r="D286" s="246"/>
      <c r="E286" s="246"/>
      <c r="F286" s="246"/>
      <c r="G286" s="126"/>
    </row>
    <row r="287" spans="1:7" ht="18" customHeight="1" x14ac:dyDescent="0.25">
      <c r="A287" s="180" t="s">
        <v>440</v>
      </c>
      <c r="B287" s="221" t="s">
        <v>441</v>
      </c>
      <c r="C287" s="215"/>
      <c r="D287" s="189"/>
      <c r="E287" s="190"/>
      <c r="F287" s="191"/>
      <c r="G287" s="176">
        <f>F288</f>
        <v>0</v>
      </c>
    </row>
    <row r="288" spans="1:7" ht="18" customHeight="1" x14ac:dyDescent="0.25">
      <c r="A288" s="115" t="s">
        <v>442</v>
      </c>
      <c r="B288" s="227" t="s">
        <v>443</v>
      </c>
      <c r="C288" s="11" t="s">
        <v>1</v>
      </c>
      <c r="D288" s="17">
        <v>0</v>
      </c>
      <c r="E288" s="23">
        <v>0</v>
      </c>
      <c r="F288" s="156">
        <f>D288*E288</f>
        <v>0</v>
      </c>
      <c r="G288" s="126"/>
    </row>
    <row r="289" spans="1:13" ht="18" customHeight="1" x14ac:dyDescent="0.25">
      <c r="A289" s="245" t="s">
        <v>28</v>
      </c>
      <c r="B289" s="246"/>
      <c r="C289" s="246"/>
      <c r="D289" s="246"/>
      <c r="E289" s="246"/>
      <c r="F289" s="246"/>
      <c r="G289" s="126"/>
    </row>
    <row r="290" spans="1:13" ht="18" customHeight="1" x14ac:dyDescent="0.25">
      <c r="A290" s="180" t="s">
        <v>444</v>
      </c>
      <c r="B290" s="221" t="s">
        <v>73</v>
      </c>
      <c r="C290" s="182"/>
      <c r="D290" s="192"/>
      <c r="E290" s="193"/>
      <c r="F290" s="194"/>
      <c r="G290" s="176">
        <f>F291+F292+F293+F294</f>
        <v>0</v>
      </c>
    </row>
    <row r="291" spans="1:13" ht="18" customHeight="1" x14ac:dyDescent="0.25">
      <c r="A291" s="115" t="s">
        <v>445</v>
      </c>
      <c r="B291" s="218" t="s">
        <v>446</v>
      </c>
      <c r="C291" s="11" t="s">
        <v>1</v>
      </c>
      <c r="D291" s="17">
        <v>0</v>
      </c>
      <c r="E291" s="23">
        <v>0</v>
      </c>
      <c r="F291" s="156">
        <f>D291*E291</f>
        <v>0</v>
      </c>
      <c r="G291" s="122"/>
    </row>
    <row r="292" spans="1:13" ht="18" customHeight="1" x14ac:dyDescent="0.25">
      <c r="A292" s="115" t="s">
        <v>447</v>
      </c>
      <c r="B292" s="14" t="s">
        <v>448</v>
      </c>
      <c r="C292" s="11" t="s">
        <v>1</v>
      </c>
      <c r="D292" s="17">
        <v>0</v>
      </c>
      <c r="E292" s="23">
        <v>0</v>
      </c>
      <c r="F292" s="156">
        <f>D292*E292</f>
        <v>0</v>
      </c>
      <c r="G292" s="121"/>
    </row>
    <row r="293" spans="1:13" ht="18" customHeight="1" x14ac:dyDescent="0.25">
      <c r="A293" s="115" t="s">
        <v>449</v>
      </c>
      <c r="B293" s="24" t="s">
        <v>450</v>
      </c>
      <c r="C293" s="11" t="s">
        <v>1</v>
      </c>
      <c r="D293" s="17">
        <v>0</v>
      </c>
      <c r="E293" s="23">
        <v>0</v>
      </c>
      <c r="F293" s="156">
        <f>D293*E293</f>
        <v>0</v>
      </c>
      <c r="G293" s="122"/>
    </row>
    <row r="294" spans="1:13" ht="18" customHeight="1" x14ac:dyDescent="0.25">
      <c r="A294" s="117" t="s">
        <v>451</v>
      </c>
      <c r="B294" s="15" t="s">
        <v>78</v>
      </c>
      <c r="C294" s="11" t="s">
        <v>1</v>
      </c>
      <c r="D294" s="17">
        <v>0</v>
      </c>
      <c r="E294" s="23">
        <v>0</v>
      </c>
      <c r="F294" s="156">
        <f>D294*E294</f>
        <v>0</v>
      </c>
      <c r="G294" s="122"/>
    </row>
    <row r="295" spans="1:13" ht="18" customHeight="1" x14ac:dyDescent="0.25">
      <c r="A295" s="247" t="s">
        <v>28</v>
      </c>
      <c r="B295" s="246"/>
      <c r="C295" s="246"/>
      <c r="D295" s="246"/>
      <c r="E295" s="246"/>
      <c r="F295" s="246"/>
      <c r="G295" s="127"/>
    </row>
    <row r="296" spans="1:13" ht="18" customHeight="1" x14ac:dyDescent="0.25">
      <c r="A296" s="136"/>
      <c r="B296" s="244" t="s">
        <v>452</v>
      </c>
      <c r="C296" s="244"/>
      <c r="D296" s="244"/>
      <c r="E296" s="244"/>
      <c r="F296" s="244"/>
      <c r="G296" s="176">
        <f>G290+G287+G281+G273+G265+G254+G247+G241</f>
        <v>0</v>
      </c>
    </row>
    <row r="297" spans="1:13" ht="18" customHeight="1" x14ac:dyDescent="0.25">
      <c r="A297" s="137"/>
      <c r="B297" s="237" t="s">
        <v>54</v>
      </c>
      <c r="C297" s="237"/>
      <c r="D297" s="237"/>
      <c r="E297" s="237"/>
      <c r="F297" s="237"/>
      <c r="G297" s="176">
        <f>+G296*0.05</f>
        <v>0</v>
      </c>
    </row>
    <row r="298" spans="1:13" ht="18" customHeight="1" x14ac:dyDescent="0.25">
      <c r="A298" s="137"/>
      <c r="B298" s="237" t="s">
        <v>453</v>
      </c>
      <c r="C298" s="237"/>
      <c r="D298" s="237"/>
      <c r="E298" s="237"/>
      <c r="F298" s="237"/>
      <c r="G298" s="176">
        <f>G296+G297</f>
        <v>0</v>
      </c>
    </row>
    <row r="299" spans="1:13" ht="18" customHeight="1" x14ac:dyDescent="0.25">
      <c r="A299" s="137"/>
      <c r="B299" s="237" t="s">
        <v>507</v>
      </c>
      <c r="C299" s="237"/>
      <c r="D299" s="237"/>
      <c r="E299" s="237"/>
      <c r="F299" s="238"/>
      <c r="G299" s="176">
        <f>+G298*0.12</f>
        <v>0</v>
      </c>
    </row>
    <row r="300" spans="1:13" ht="18" customHeight="1" x14ac:dyDescent="0.25">
      <c r="A300" s="138"/>
      <c r="B300" s="239" t="s">
        <v>454</v>
      </c>
      <c r="C300" s="237"/>
      <c r="D300" s="237"/>
      <c r="E300" s="237"/>
      <c r="F300" s="238"/>
      <c r="G300" s="176">
        <f>G298+G299</f>
        <v>0</v>
      </c>
    </row>
    <row r="301" spans="1:13" ht="18" customHeight="1" x14ac:dyDescent="0.25">
      <c r="A301" s="155">
        <v>6</v>
      </c>
      <c r="B301" s="152" t="s">
        <v>547</v>
      </c>
      <c r="C301" s="153"/>
      <c r="D301" s="152"/>
      <c r="E301" s="152"/>
      <c r="F301" s="152"/>
      <c r="G301" s="154"/>
    </row>
    <row r="302" spans="1:13" s="8" customFormat="1" ht="18" customHeight="1" x14ac:dyDescent="0.2">
      <c r="A302" s="228" t="s">
        <v>512</v>
      </c>
      <c r="B302" s="229" t="s">
        <v>533</v>
      </c>
      <c r="C302" s="230"/>
      <c r="D302" s="231"/>
      <c r="E302" s="230"/>
      <c r="F302" s="230"/>
      <c r="G302" s="232">
        <f>F303+F306+F307+F308+F309+F310+F311+F312+F313+F314+F316</f>
        <v>0</v>
      </c>
      <c r="H302" s="211"/>
      <c r="I302" s="211"/>
      <c r="J302" s="211"/>
      <c r="K302" s="211"/>
      <c r="L302" s="211"/>
      <c r="M302" s="211"/>
    </row>
    <row r="303" spans="1:13" s="8" customFormat="1" ht="18" customHeight="1" x14ac:dyDescent="0.2">
      <c r="A303" s="208" t="s">
        <v>532</v>
      </c>
      <c r="B303" s="233" t="s">
        <v>557</v>
      </c>
      <c r="C303" s="234" t="s">
        <v>1</v>
      </c>
      <c r="D303" s="209">
        <v>0</v>
      </c>
      <c r="E303" s="23">
        <v>0</v>
      </c>
      <c r="F303" s="156">
        <f t="shared" ref="F303:F316" si="15">D303*E303</f>
        <v>0</v>
      </c>
      <c r="G303" s="127"/>
      <c r="H303" s="211"/>
      <c r="I303" s="211"/>
      <c r="J303" s="211"/>
      <c r="K303" s="211"/>
      <c r="L303" s="211"/>
      <c r="M303" s="211"/>
    </row>
    <row r="304" spans="1:13" s="8" customFormat="1" ht="18" customHeight="1" x14ac:dyDescent="0.2">
      <c r="A304" s="208" t="s">
        <v>530</v>
      </c>
      <c r="B304" s="233" t="s">
        <v>551</v>
      </c>
      <c r="C304" s="234" t="s">
        <v>1</v>
      </c>
      <c r="D304" s="209">
        <v>0</v>
      </c>
      <c r="E304" s="23">
        <v>0</v>
      </c>
      <c r="F304" s="156">
        <f t="shared" si="15"/>
        <v>0</v>
      </c>
      <c r="G304" s="127"/>
      <c r="H304" s="211"/>
      <c r="I304" s="211"/>
      <c r="J304" s="211"/>
      <c r="K304" s="211"/>
      <c r="L304" s="211"/>
      <c r="M304" s="211"/>
    </row>
    <row r="305" spans="1:13" s="8" customFormat="1" ht="18" customHeight="1" x14ac:dyDescent="0.2">
      <c r="A305" s="208" t="s">
        <v>528</v>
      </c>
      <c r="B305" s="233" t="s">
        <v>531</v>
      </c>
      <c r="C305" s="234" t="s">
        <v>1</v>
      </c>
      <c r="D305" s="209">
        <v>0</v>
      </c>
      <c r="E305" s="23">
        <v>0</v>
      </c>
      <c r="F305" s="156">
        <f t="shared" si="15"/>
        <v>0</v>
      </c>
      <c r="G305" s="127"/>
      <c r="H305" s="211"/>
      <c r="I305" s="211"/>
      <c r="J305" s="211"/>
      <c r="K305" s="211"/>
      <c r="L305" s="211"/>
      <c r="M305" s="211"/>
    </row>
    <row r="306" spans="1:13" s="8" customFormat="1" ht="18" customHeight="1" x14ac:dyDescent="0.2">
      <c r="A306" s="208" t="s">
        <v>526</v>
      </c>
      <c r="B306" s="233" t="s">
        <v>529</v>
      </c>
      <c r="C306" s="234" t="s">
        <v>1</v>
      </c>
      <c r="D306" s="209">
        <v>0</v>
      </c>
      <c r="E306" s="23">
        <v>0</v>
      </c>
      <c r="F306" s="156">
        <f t="shared" si="15"/>
        <v>0</v>
      </c>
      <c r="G306" s="127"/>
      <c r="H306" s="211"/>
      <c r="I306" s="211"/>
      <c r="J306" s="211"/>
      <c r="K306" s="211"/>
      <c r="L306" s="211"/>
      <c r="M306" s="211"/>
    </row>
    <row r="307" spans="1:13" s="8" customFormat="1" ht="18" customHeight="1" x14ac:dyDescent="0.2">
      <c r="A307" s="208" t="s">
        <v>524</v>
      </c>
      <c r="B307" s="233" t="s">
        <v>527</v>
      </c>
      <c r="C307" s="234" t="s">
        <v>1</v>
      </c>
      <c r="D307" s="209">
        <v>0</v>
      </c>
      <c r="E307" s="23">
        <v>0</v>
      </c>
      <c r="F307" s="156">
        <f t="shared" si="15"/>
        <v>0</v>
      </c>
      <c r="G307" s="127"/>
      <c r="H307" s="211"/>
      <c r="I307" s="211"/>
      <c r="J307" s="211"/>
      <c r="K307" s="211"/>
      <c r="L307" s="211"/>
      <c r="M307" s="211"/>
    </row>
    <row r="308" spans="1:13" s="8" customFormat="1" ht="19.7" customHeight="1" x14ac:dyDescent="0.2">
      <c r="A308" s="208" t="s">
        <v>523</v>
      </c>
      <c r="B308" s="233" t="s">
        <v>525</v>
      </c>
      <c r="C308" s="234" t="s">
        <v>1</v>
      </c>
      <c r="D308" s="209">
        <v>0</v>
      </c>
      <c r="E308" s="23">
        <v>0</v>
      </c>
      <c r="F308" s="156">
        <f t="shared" si="15"/>
        <v>0</v>
      </c>
      <c r="G308" s="127"/>
      <c r="H308" s="211"/>
      <c r="I308" s="211"/>
      <c r="J308" s="211"/>
      <c r="K308" s="211"/>
      <c r="L308" s="211"/>
      <c r="M308" s="211"/>
    </row>
    <row r="309" spans="1:13" ht="19.7" customHeight="1" x14ac:dyDescent="0.25">
      <c r="A309" s="208" t="s">
        <v>521</v>
      </c>
      <c r="B309" s="233" t="s">
        <v>534</v>
      </c>
      <c r="C309" s="234" t="s">
        <v>1</v>
      </c>
      <c r="D309" s="209">
        <v>0</v>
      </c>
      <c r="E309" s="23">
        <v>0</v>
      </c>
      <c r="F309" s="156">
        <f t="shared" si="15"/>
        <v>0</v>
      </c>
      <c r="G309" s="210"/>
      <c r="H309" s="164"/>
      <c r="I309" s="164"/>
      <c r="J309" s="164"/>
      <c r="K309" s="164"/>
      <c r="L309" s="164"/>
      <c r="M309" s="164"/>
    </row>
    <row r="310" spans="1:13" ht="19.7" customHeight="1" x14ac:dyDescent="0.25">
      <c r="A310" s="208" t="s">
        <v>519</v>
      </c>
      <c r="B310" s="233" t="s">
        <v>522</v>
      </c>
      <c r="C310" s="234" t="s">
        <v>1</v>
      </c>
      <c r="D310" s="209">
        <v>0</v>
      </c>
      <c r="E310" s="23">
        <v>0</v>
      </c>
      <c r="F310" s="156">
        <f t="shared" si="15"/>
        <v>0</v>
      </c>
      <c r="G310" s="127"/>
      <c r="H310" s="164"/>
      <c r="I310" s="164"/>
      <c r="J310" s="164"/>
      <c r="K310" s="164"/>
      <c r="L310" s="164"/>
      <c r="M310" s="164"/>
    </row>
    <row r="311" spans="1:13" ht="19.7" customHeight="1" x14ac:dyDescent="0.25">
      <c r="A311" s="208" t="s">
        <v>517</v>
      </c>
      <c r="B311" s="233" t="s">
        <v>520</v>
      </c>
      <c r="C311" s="234" t="s">
        <v>1</v>
      </c>
      <c r="D311" s="209">
        <v>0</v>
      </c>
      <c r="E311" s="23">
        <v>0</v>
      </c>
      <c r="F311" s="156">
        <f t="shared" si="15"/>
        <v>0</v>
      </c>
      <c r="G311" s="127"/>
      <c r="H311" s="164"/>
      <c r="I311" s="164"/>
      <c r="J311" s="164"/>
      <c r="K311" s="164"/>
      <c r="L311" s="164"/>
      <c r="M311" s="164"/>
    </row>
    <row r="312" spans="1:13" ht="19.7" customHeight="1" x14ac:dyDescent="0.25">
      <c r="A312" s="208" t="s">
        <v>515</v>
      </c>
      <c r="B312" s="233" t="s">
        <v>518</v>
      </c>
      <c r="C312" s="234" t="s">
        <v>1</v>
      </c>
      <c r="D312" s="209">
        <v>0</v>
      </c>
      <c r="E312" s="23">
        <v>0</v>
      </c>
      <c r="F312" s="156">
        <f t="shared" si="15"/>
        <v>0</v>
      </c>
      <c r="G312" s="127"/>
      <c r="H312" s="164"/>
      <c r="I312" s="164"/>
      <c r="J312" s="164"/>
      <c r="K312" s="164"/>
      <c r="L312" s="164"/>
      <c r="M312" s="164"/>
    </row>
    <row r="313" spans="1:13" ht="19.7" customHeight="1" x14ac:dyDescent="0.25">
      <c r="A313" s="208" t="s">
        <v>513</v>
      </c>
      <c r="B313" s="233" t="s">
        <v>516</v>
      </c>
      <c r="C313" s="234" t="s">
        <v>1</v>
      </c>
      <c r="D313" s="209">
        <v>0</v>
      </c>
      <c r="E313" s="23">
        <v>0</v>
      </c>
      <c r="F313" s="156">
        <f t="shared" si="15"/>
        <v>0</v>
      </c>
      <c r="G313" s="127"/>
      <c r="H313" s="164"/>
      <c r="I313" s="164"/>
      <c r="J313" s="164"/>
      <c r="K313" s="164"/>
      <c r="L313" s="164"/>
      <c r="M313" s="164"/>
    </row>
    <row r="314" spans="1:13" ht="18.75" customHeight="1" x14ac:dyDescent="0.25">
      <c r="A314" s="208" t="s">
        <v>552</v>
      </c>
      <c r="B314" s="233" t="s">
        <v>514</v>
      </c>
      <c r="C314" s="234" t="s">
        <v>1</v>
      </c>
      <c r="D314" s="209">
        <v>0</v>
      </c>
      <c r="E314" s="23">
        <v>0</v>
      </c>
      <c r="F314" s="156">
        <f t="shared" si="15"/>
        <v>0</v>
      </c>
      <c r="G314" s="127"/>
      <c r="H314" s="164"/>
      <c r="I314" s="164"/>
      <c r="J314" s="164"/>
      <c r="K314" s="164"/>
      <c r="L314" s="164"/>
      <c r="M314" s="164"/>
    </row>
    <row r="315" spans="1:13" ht="18.75" customHeight="1" x14ac:dyDescent="0.25">
      <c r="A315" s="208" t="s">
        <v>553</v>
      </c>
      <c r="B315" s="233" t="s">
        <v>558</v>
      </c>
      <c r="C315" s="234" t="s">
        <v>1</v>
      </c>
      <c r="D315" s="209"/>
      <c r="E315" s="23"/>
      <c r="F315" s="156"/>
      <c r="G315" s="127"/>
      <c r="H315" s="164"/>
      <c r="I315" s="164"/>
      <c r="J315" s="164"/>
      <c r="K315" s="164"/>
      <c r="L315" s="164"/>
      <c r="M315" s="164"/>
    </row>
    <row r="316" spans="1:13" ht="16.5" customHeight="1" x14ac:dyDescent="0.3">
      <c r="A316" s="208" t="s">
        <v>554</v>
      </c>
      <c r="B316" s="235" t="s">
        <v>555</v>
      </c>
      <c r="C316" s="234" t="s">
        <v>1</v>
      </c>
      <c r="D316" s="17">
        <v>0</v>
      </c>
      <c r="E316" s="23">
        <v>0</v>
      </c>
      <c r="F316" s="156">
        <f t="shared" si="15"/>
        <v>0</v>
      </c>
      <c r="G316" s="127"/>
      <c r="H316" s="164"/>
      <c r="I316" s="164"/>
      <c r="J316" s="164"/>
      <c r="K316" s="164"/>
      <c r="L316" s="164"/>
      <c r="M316" s="164"/>
    </row>
    <row r="317" spans="1:13" x14ac:dyDescent="0.25">
      <c r="A317" s="245" t="s">
        <v>28</v>
      </c>
      <c r="B317" s="246"/>
      <c r="C317" s="246"/>
      <c r="D317" s="246"/>
      <c r="E317" s="246"/>
      <c r="F317" s="246"/>
      <c r="G317" s="132"/>
      <c r="H317" s="164"/>
      <c r="I317" s="164"/>
      <c r="J317" s="164"/>
      <c r="K317" s="164"/>
      <c r="L317" s="164"/>
      <c r="M317" s="164"/>
    </row>
    <row r="318" spans="1:13" ht="18" customHeight="1" x14ac:dyDescent="0.25">
      <c r="A318" s="136"/>
      <c r="B318" s="244" t="s">
        <v>548</v>
      </c>
      <c r="C318" s="244"/>
      <c r="D318" s="244"/>
      <c r="E318" s="244"/>
      <c r="F318" s="244"/>
      <c r="G318" s="176">
        <f>G302</f>
        <v>0</v>
      </c>
    </row>
    <row r="319" spans="1:13" ht="18" customHeight="1" x14ac:dyDescent="0.25">
      <c r="A319" s="137"/>
      <c r="B319" s="237" t="s">
        <v>54</v>
      </c>
      <c r="C319" s="237"/>
      <c r="D319" s="237"/>
      <c r="E319" s="237"/>
      <c r="F319" s="237"/>
      <c r="G319" s="176">
        <f>+G318*0.05</f>
        <v>0</v>
      </c>
    </row>
    <row r="320" spans="1:13" ht="18" customHeight="1" x14ac:dyDescent="0.25">
      <c r="A320" s="137"/>
      <c r="B320" s="237" t="s">
        <v>556</v>
      </c>
      <c r="C320" s="237"/>
      <c r="D320" s="237"/>
      <c r="E320" s="237"/>
      <c r="F320" s="237"/>
      <c r="G320" s="176">
        <f>G318+G319</f>
        <v>0</v>
      </c>
    </row>
    <row r="321" spans="1:7" ht="18" customHeight="1" x14ac:dyDescent="0.25">
      <c r="A321" s="137"/>
      <c r="B321" s="237" t="s">
        <v>507</v>
      </c>
      <c r="C321" s="237"/>
      <c r="D321" s="237"/>
      <c r="E321" s="237"/>
      <c r="F321" s="238"/>
      <c r="G321" s="176">
        <f>+G320*0.12</f>
        <v>0</v>
      </c>
    </row>
    <row r="322" spans="1:7" ht="18" customHeight="1" x14ac:dyDescent="0.25">
      <c r="A322" s="138"/>
      <c r="B322" s="239" t="s">
        <v>549</v>
      </c>
      <c r="C322" s="237"/>
      <c r="D322" s="237"/>
      <c r="E322" s="237"/>
      <c r="F322" s="238"/>
      <c r="G322" s="176">
        <f>G320+G321</f>
        <v>0</v>
      </c>
    </row>
    <row r="323" spans="1:7" x14ac:dyDescent="0.25">
      <c r="A323" s="139"/>
      <c r="B323" s="31"/>
      <c r="C323" s="32"/>
      <c r="D323" s="32"/>
      <c r="E323" s="32"/>
      <c r="F323" s="32"/>
      <c r="G323" s="140"/>
    </row>
    <row r="324" spans="1:7" x14ac:dyDescent="0.25">
      <c r="A324" s="141"/>
      <c r="B324" s="32"/>
      <c r="C324" s="34"/>
      <c r="D324" s="240" t="s">
        <v>455</v>
      </c>
      <c r="E324" s="241"/>
      <c r="F324" s="242"/>
      <c r="G324" s="177">
        <f>G37</f>
        <v>0</v>
      </c>
    </row>
    <row r="325" spans="1:7" x14ac:dyDescent="0.25">
      <c r="A325" s="141"/>
      <c r="B325" s="32"/>
      <c r="C325" s="34"/>
      <c r="D325" s="243" t="s">
        <v>456</v>
      </c>
      <c r="E325" s="243"/>
      <c r="F325" s="243"/>
      <c r="G325" s="177">
        <f>G61</f>
        <v>0</v>
      </c>
    </row>
    <row r="326" spans="1:7" x14ac:dyDescent="0.25">
      <c r="A326" s="141"/>
      <c r="B326" s="32"/>
      <c r="C326" s="34"/>
      <c r="D326" s="96" t="s">
        <v>457</v>
      </c>
      <c r="E326" s="35"/>
      <c r="F326" s="36"/>
      <c r="G326" s="178">
        <f>G101</f>
        <v>0</v>
      </c>
    </row>
    <row r="327" spans="1:7" x14ac:dyDescent="0.25">
      <c r="A327" s="141"/>
      <c r="B327" s="32"/>
      <c r="C327" s="34"/>
      <c r="D327" s="243" t="s">
        <v>458</v>
      </c>
      <c r="E327" s="243"/>
      <c r="F327" s="243"/>
      <c r="G327" s="178">
        <f>G239</f>
        <v>0</v>
      </c>
    </row>
    <row r="328" spans="1:7" x14ac:dyDescent="0.25">
      <c r="A328" s="141"/>
      <c r="B328" s="32"/>
      <c r="C328" s="34"/>
      <c r="D328" s="243" t="s">
        <v>459</v>
      </c>
      <c r="E328" s="243"/>
      <c r="F328" s="243"/>
      <c r="G328" s="178">
        <f>G300</f>
        <v>0</v>
      </c>
    </row>
    <row r="329" spans="1:7" x14ac:dyDescent="0.25">
      <c r="A329" s="141"/>
      <c r="B329" s="32"/>
      <c r="C329" s="34"/>
      <c r="D329" s="243" t="s">
        <v>550</v>
      </c>
      <c r="E329" s="243"/>
      <c r="F329" s="243"/>
      <c r="G329" s="178">
        <f>G322</f>
        <v>0</v>
      </c>
    </row>
    <row r="330" spans="1:7" ht="18.75" thickBot="1" x14ac:dyDescent="0.3">
      <c r="A330" s="142"/>
      <c r="B330" s="143"/>
      <c r="C330" s="143"/>
      <c r="D330" s="236" t="s">
        <v>460</v>
      </c>
      <c r="E330" s="236"/>
      <c r="F330" s="236"/>
      <c r="G330" s="159">
        <f>SUM(G324:G329)</f>
        <v>0</v>
      </c>
    </row>
    <row r="331" spans="1:7" ht="12.75" customHeight="1" x14ac:dyDescent="0.25">
      <c r="A331" s="33"/>
      <c r="B331" s="34"/>
      <c r="C331" s="34"/>
      <c r="D331" s="34"/>
      <c r="E331" s="34"/>
      <c r="F331" s="37"/>
      <c r="G331" s="27"/>
    </row>
    <row r="332" spans="1:7" ht="12.75" customHeight="1" x14ac:dyDescent="0.25">
      <c r="A332" s="33"/>
      <c r="B332" s="34"/>
      <c r="C332" s="34"/>
      <c r="D332" s="34"/>
      <c r="E332" s="34"/>
      <c r="F332" s="37"/>
      <c r="G332" s="27"/>
    </row>
    <row r="333" spans="1:7" ht="12.75" customHeight="1" x14ac:dyDescent="0.25">
      <c r="A333" s="38"/>
      <c r="B333" s="39"/>
      <c r="D333" s="40"/>
      <c r="E333" s="40"/>
      <c r="F333" s="41"/>
      <c r="G333" s="42"/>
    </row>
    <row r="334" spans="1:7" ht="12.75" customHeight="1" x14ac:dyDescent="0.25">
      <c r="A334" s="38"/>
      <c r="B334" s="39"/>
      <c r="D334" s="40"/>
      <c r="E334" s="40"/>
      <c r="F334" s="41"/>
      <c r="G334" s="42"/>
    </row>
    <row r="335" spans="1:7" ht="12.75" customHeight="1" x14ac:dyDescent="0.25">
      <c r="A335" s="38"/>
      <c r="B335" s="39"/>
      <c r="D335" s="40"/>
      <c r="E335" s="40"/>
      <c r="F335" s="40"/>
      <c r="G335" s="42"/>
    </row>
    <row r="336" spans="1:7" ht="12.75" customHeight="1" x14ac:dyDescent="0.25">
      <c r="A336" s="38"/>
      <c r="B336" s="39"/>
      <c r="D336" s="40"/>
      <c r="E336" s="40"/>
      <c r="F336" s="40"/>
      <c r="G336" s="42"/>
    </row>
    <row r="337" spans="1:7" ht="12.75" customHeight="1" x14ac:dyDescent="0.25">
      <c r="A337" s="38"/>
      <c r="B337" s="39"/>
      <c r="D337" s="40"/>
      <c r="E337" s="40"/>
      <c r="F337" s="40"/>
      <c r="G337" s="42"/>
    </row>
    <row r="338" spans="1:7" ht="12.75" customHeight="1" x14ac:dyDescent="0.25">
      <c r="A338" s="38"/>
      <c r="B338" s="39"/>
      <c r="D338" s="40"/>
      <c r="E338" s="40"/>
      <c r="F338" s="40"/>
      <c r="G338" s="42"/>
    </row>
    <row r="339" spans="1:7" ht="12.75" customHeight="1" x14ac:dyDescent="0.25">
      <c r="A339" s="38"/>
      <c r="B339" s="39"/>
      <c r="D339" s="40"/>
      <c r="E339" s="40"/>
      <c r="F339" s="40"/>
      <c r="G339" s="42"/>
    </row>
    <row r="340" spans="1:7" ht="12.75" customHeight="1" x14ac:dyDescent="0.25">
      <c r="A340" s="38"/>
      <c r="B340" s="39"/>
      <c r="D340" s="40"/>
      <c r="E340" s="40"/>
      <c r="F340" s="40"/>
      <c r="G340" s="42"/>
    </row>
    <row r="341" spans="1:7" ht="12.75" customHeight="1" x14ac:dyDescent="0.25">
      <c r="A341" s="38"/>
      <c r="B341" s="39"/>
      <c r="D341" s="40"/>
      <c r="E341" s="40"/>
      <c r="F341" s="40"/>
      <c r="G341" s="42"/>
    </row>
    <row r="342" spans="1:7" ht="12.75" customHeight="1" x14ac:dyDescent="0.25">
      <c r="A342" s="38"/>
      <c r="B342" s="39"/>
      <c r="D342" s="40"/>
      <c r="E342" s="40"/>
      <c r="F342" s="40"/>
      <c r="G342" s="42"/>
    </row>
    <row r="343" spans="1:7" ht="12.75" customHeight="1" x14ac:dyDescent="0.25">
      <c r="A343" s="43"/>
      <c r="B343" s="44"/>
      <c r="F343" s="45"/>
    </row>
    <row r="344" spans="1:7" ht="12.75" customHeight="1" x14ac:dyDescent="0.25">
      <c r="A344" s="43"/>
      <c r="B344" s="44"/>
      <c r="F344" s="45"/>
    </row>
    <row r="345" spans="1:7" ht="12.75" customHeight="1" x14ac:dyDescent="0.25">
      <c r="A345" s="43"/>
      <c r="B345" s="44"/>
      <c r="F345" s="45"/>
    </row>
    <row r="346" spans="1:7" ht="12.75" customHeight="1" x14ac:dyDescent="0.25">
      <c r="A346" s="43"/>
      <c r="B346" s="44"/>
      <c r="F346" s="45"/>
    </row>
    <row r="347" spans="1:7" ht="12.75" customHeight="1" x14ac:dyDescent="0.25">
      <c r="A347" s="43"/>
      <c r="B347" s="44"/>
      <c r="F347" s="45"/>
    </row>
    <row r="348" spans="1:7" ht="12.75" customHeight="1" x14ac:dyDescent="0.25">
      <c r="A348" s="43"/>
      <c r="B348" s="44"/>
      <c r="F348" s="45"/>
    </row>
    <row r="349" spans="1:7" ht="12.75" customHeight="1" x14ac:dyDescent="0.25">
      <c r="A349" s="43"/>
      <c r="B349" s="44"/>
      <c r="F349" s="45"/>
    </row>
    <row r="350" spans="1:7" ht="12.75" customHeight="1" x14ac:dyDescent="0.25">
      <c r="A350" s="43"/>
      <c r="B350" s="44"/>
      <c r="F350" s="45"/>
    </row>
    <row r="351" spans="1:7" ht="12.75" customHeight="1" x14ac:dyDescent="0.25">
      <c r="A351" s="43"/>
      <c r="B351" s="44"/>
      <c r="F351" s="45"/>
    </row>
    <row r="352" spans="1:7" ht="12.75" customHeight="1" x14ac:dyDescent="0.25">
      <c r="A352" s="43"/>
      <c r="B352" s="44"/>
      <c r="F352" s="45"/>
    </row>
    <row r="353" spans="1:6" ht="12.75" customHeight="1" x14ac:dyDescent="0.25">
      <c r="A353" s="43"/>
      <c r="B353" s="44"/>
      <c r="F353" s="45"/>
    </row>
    <row r="354" spans="1:6" ht="12.75" customHeight="1" x14ac:dyDescent="0.25">
      <c r="A354" s="43"/>
      <c r="B354" s="44"/>
      <c r="F354" s="45"/>
    </row>
    <row r="355" spans="1:6" ht="12.75" customHeight="1" x14ac:dyDescent="0.25">
      <c r="A355" s="43"/>
      <c r="B355" s="44"/>
      <c r="F355" s="45"/>
    </row>
    <row r="356" spans="1:6" ht="12.75" customHeight="1" x14ac:dyDescent="0.25">
      <c r="A356" s="43"/>
      <c r="B356" s="44"/>
      <c r="F356" s="45"/>
    </row>
    <row r="357" spans="1:6" ht="12.75" customHeight="1" x14ac:dyDescent="0.25">
      <c r="A357" s="43"/>
      <c r="B357" s="44"/>
      <c r="F357" s="45"/>
    </row>
    <row r="358" spans="1:6" ht="12.75" customHeight="1" x14ac:dyDescent="0.25">
      <c r="A358" s="43"/>
      <c r="B358" s="44"/>
      <c r="F358" s="45"/>
    </row>
    <row r="359" spans="1:6" ht="12.75" customHeight="1" x14ac:dyDescent="0.25">
      <c r="A359" s="43"/>
      <c r="B359" s="44"/>
      <c r="F359" s="45"/>
    </row>
    <row r="360" spans="1:6" ht="12.75" customHeight="1" x14ac:dyDescent="0.25">
      <c r="A360" s="43"/>
      <c r="B360" s="44"/>
      <c r="F360" s="45"/>
    </row>
    <row r="361" spans="1:6" ht="12.75" customHeight="1" x14ac:dyDescent="0.25">
      <c r="A361" s="43"/>
      <c r="B361" s="44"/>
      <c r="F361" s="45"/>
    </row>
    <row r="362" spans="1:6" ht="12.75" customHeight="1" x14ac:dyDescent="0.25">
      <c r="A362" s="43"/>
      <c r="B362" s="44"/>
      <c r="F362" s="45"/>
    </row>
    <row r="363" spans="1:6" ht="12.75" customHeight="1" x14ac:dyDescent="0.25">
      <c r="A363" s="43"/>
      <c r="B363" s="44"/>
      <c r="F363" s="45"/>
    </row>
    <row r="364" spans="1:6" ht="12.75" customHeight="1" x14ac:dyDescent="0.25">
      <c r="A364" s="43"/>
      <c r="B364" s="44"/>
      <c r="F364" s="45"/>
    </row>
    <row r="365" spans="1:6" ht="12.75" customHeight="1" x14ac:dyDescent="0.25">
      <c r="A365" s="43"/>
      <c r="B365" s="44"/>
      <c r="F365" s="45"/>
    </row>
    <row r="366" spans="1:6" ht="12.75" customHeight="1" x14ac:dyDescent="0.25">
      <c r="A366" s="43"/>
      <c r="B366" s="44"/>
      <c r="F366" s="45"/>
    </row>
    <row r="367" spans="1:6" ht="12.75" customHeight="1" x14ac:dyDescent="0.25">
      <c r="A367" s="43"/>
      <c r="B367" s="44"/>
      <c r="F367" s="45"/>
    </row>
    <row r="368" spans="1:6" ht="12.75" customHeight="1" x14ac:dyDescent="0.25">
      <c r="A368" s="43"/>
      <c r="B368" s="44"/>
      <c r="F368" s="45"/>
    </row>
    <row r="369" spans="1:6" ht="12.75" customHeight="1" x14ac:dyDescent="0.25">
      <c r="A369" s="43"/>
      <c r="B369" s="44"/>
      <c r="F369" s="45"/>
    </row>
    <row r="370" spans="1:6" ht="12.75" customHeight="1" x14ac:dyDescent="0.25">
      <c r="A370" s="43"/>
      <c r="B370" s="44"/>
      <c r="F370" s="45"/>
    </row>
    <row r="371" spans="1:6" ht="12.75" customHeight="1" x14ac:dyDescent="0.25">
      <c r="A371" s="43"/>
      <c r="B371" s="44"/>
      <c r="F371" s="45"/>
    </row>
    <row r="372" spans="1:6" ht="12.75" customHeight="1" x14ac:dyDescent="0.25">
      <c r="A372" s="43"/>
      <c r="B372" s="44"/>
      <c r="F372" s="45"/>
    </row>
    <row r="373" spans="1:6" ht="12.75" customHeight="1" x14ac:dyDescent="0.25">
      <c r="A373" s="43"/>
      <c r="B373" s="44"/>
      <c r="F373" s="45"/>
    </row>
    <row r="374" spans="1:6" ht="12.75" customHeight="1" x14ac:dyDescent="0.25">
      <c r="A374" s="43"/>
      <c r="B374" s="44"/>
      <c r="F374" s="45"/>
    </row>
    <row r="375" spans="1:6" ht="12.75" customHeight="1" x14ac:dyDescent="0.25">
      <c r="A375" s="43"/>
      <c r="B375" s="44"/>
      <c r="F375" s="45"/>
    </row>
    <row r="376" spans="1:6" ht="12.75" customHeight="1" x14ac:dyDescent="0.25">
      <c r="A376" s="43"/>
      <c r="B376" s="44"/>
      <c r="F376" s="45"/>
    </row>
    <row r="377" spans="1:6" x14ac:dyDescent="0.25">
      <c r="A377" s="43"/>
      <c r="B377" s="44"/>
      <c r="F377" s="45"/>
    </row>
    <row r="378" spans="1:6" x14ac:dyDescent="0.25">
      <c r="A378" s="43"/>
      <c r="B378" s="44"/>
      <c r="F378" s="45"/>
    </row>
    <row r="379" spans="1:6" x14ac:dyDescent="0.25">
      <c r="A379" s="43"/>
      <c r="B379" s="44"/>
      <c r="F379" s="45"/>
    </row>
    <row r="380" spans="1:6" x14ac:dyDescent="0.25">
      <c r="A380" s="43"/>
      <c r="B380" s="44"/>
      <c r="F380" s="45"/>
    </row>
    <row r="381" spans="1:6" x14ac:dyDescent="0.25">
      <c r="A381" s="43"/>
      <c r="B381" s="44"/>
      <c r="F381" s="45"/>
    </row>
    <row r="382" spans="1:6" x14ac:dyDescent="0.25">
      <c r="A382" s="43"/>
      <c r="B382" s="44"/>
      <c r="F382" s="45"/>
    </row>
    <row r="383" spans="1:6" x14ac:dyDescent="0.25">
      <c r="A383" s="43"/>
      <c r="B383" s="44"/>
      <c r="F383" s="45"/>
    </row>
    <row r="384" spans="1:6" x14ac:dyDescent="0.25">
      <c r="A384" s="43"/>
      <c r="B384" s="44"/>
      <c r="F384" s="45"/>
    </row>
    <row r="385" spans="1:6" x14ac:dyDescent="0.25">
      <c r="A385" s="43"/>
      <c r="B385" s="44"/>
      <c r="F385" s="45"/>
    </row>
    <row r="386" spans="1:6" x14ac:dyDescent="0.25">
      <c r="A386" s="43"/>
      <c r="B386" s="44"/>
      <c r="F386" s="45"/>
    </row>
    <row r="387" spans="1:6" x14ac:dyDescent="0.25">
      <c r="A387" s="43"/>
      <c r="B387" s="44"/>
      <c r="F387" s="45"/>
    </row>
    <row r="388" spans="1:6" x14ac:dyDescent="0.25">
      <c r="A388" s="43"/>
      <c r="B388" s="44"/>
      <c r="F388" s="45"/>
    </row>
    <row r="389" spans="1:6" x14ac:dyDescent="0.25">
      <c r="A389" s="43"/>
      <c r="B389" s="44"/>
      <c r="F389" s="45"/>
    </row>
  </sheetData>
  <mergeCells count="86">
    <mergeCell ref="A1:G1"/>
    <mergeCell ref="I1:M1"/>
    <mergeCell ref="B10:F10"/>
    <mergeCell ref="A17:F17"/>
    <mergeCell ref="A2:G2"/>
    <mergeCell ref="A7:F7"/>
    <mergeCell ref="B18:F18"/>
    <mergeCell ref="A26:F26"/>
    <mergeCell ref="B27:F27"/>
    <mergeCell ref="A32:F32"/>
    <mergeCell ref="B33:F33"/>
    <mergeCell ref="B34:F34"/>
    <mergeCell ref="B35:F35"/>
    <mergeCell ref="B36:F36"/>
    <mergeCell ref="B37:F37"/>
    <mergeCell ref="A48:F48"/>
    <mergeCell ref="A54:F54"/>
    <mergeCell ref="A56:F56"/>
    <mergeCell ref="B57:F57"/>
    <mergeCell ref="B58:F58"/>
    <mergeCell ref="B59:F59"/>
    <mergeCell ref="B60:F60"/>
    <mergeCell ref="B61:F61"/>
    <mergeCell ref="A67:F67"/>
    <mergeCell ref="A71:F71"/>
    <mergeCell ref="A77:F77"/>
    <mergeCell ref="A82:F82"/>
    <mergeCell ref="A86:F86"/>
    <mergeCell ref="A89:F89"/>
    <mergeCell ref="A96:F96"/>
    <mergeCell ref="B97:F97"/>
    <mergeCell ref="B98:F98"/>
    <mergeCell ref="B99:F99"/>
    <mergeCell ref="B100:F100"/>
    <mergeCell ref="B101:F101"/>
    <mergeCell ref="A111:F111"/>
    <mergeCell ref="A115:F115"/>
    <mergeCell ref="A120:F120"/>
    <mergeCell ref="A127:F127"/>
    <mergeCell ref="A142:F142"/>
    <mergeCell ref="A160:F160"/>
    <mergeCell ref="A165:F165"/>
    <mergeCell ref="A175:F175"/>
    <mergeCell ref="B176:E176"/>
    <mergeCell ref="A183:F183"/>
    <mergeCell ref="A187:F187"/>
    <mergeCell ref="A191:F191"/>
    <mergeCell ref="A203:F203"/>
    <mergeCell ref="A208:F208"/>
    <mergeCell ref="A212:F212"/>
    <mergeCell ref="A219:F219"/>
    <mergeCell ref="A225:F225"/>
    <mergeCell ref="A234:F234"/>
    <mergeCell ref="B235:F235"/>
    <mergeCell ref="B236:F236"/>
    <mergeCell ref="B237:F237"/>
    <mergeCell ref="B238:F238"/>
    <mergeCell ref="B239:F239"/>
    <mergeCell ref="A246:F246"/>
    <mergeCell ref="B247:F247"/>
    <mergeCell ref="A253:F253"/>
    <mergeCell ref="B254:F254"/>
    <mergeCell ref="A264:F264"/>
    <mergeCell ref="B265:F265"/>
    <mergeCell ref="A272:F272"/>
    <mergeCell ref="A280:F280"/>
    <mergeCell ref="A286:F286"/>
    <mergeCell ref="A289:F289"/>
    <mergeCell ref="A295:F295"/>
    <mergeCell ref="B296:F296"/>
    <mergeCell ref="B297:F297"/>
    <mergeCell ref="D328:F328"/>
    <mergeCell ref="A317:F317"/>
    <mergeCell ref="B318:F318"/>
    <mergeCell ref="B319:F319"/>
    <mergeCell ref="B320:F320"/>
    <mergeCell ref="B321:F321"/>
    <mergeCell ref="D330:F330"/>
    <mergeCell ref="B298:F298"/>
    <mergeCell ref="B299:F299"/>
    <mergeCell ref="B300:F300"/>
    <mergeCell ref="D324:F324"/>
    <mergeCell ref="D325:F325"/>
    <mergeCell ref="D327:F327"/>
    <mergeCell ref="B322:F322"/>
    <mergeCell ref="D329:F329"/>
  </mergeCells>
  <dataValidations count="2">
    <dataValidation type="list" showInputMessage="1" showErrorMessage="1" error="No válido" sqref="C129:C141 C11:C16 C88 C91:C95 C84:C85 C79:C81 C73:C76 C69:C70 C64:C66 C50:C53 C40:C47 C28:C31 C19:C25 C144:C159 C291:C294 C288 C282:C285 C274:C279 C266:C271 C255:C263 C248:C252 C242:C245 C232:C233 C227:C230 C221:C224 C210:C211 C214:C218 C205:C207 C193:C202 C189:C190 C185:C186 C177:C182 C167:C174 C162:C164 C104:C110 C113:C114 C117:C119 C122:C126 C55">
      <formula1>$I$3:$I$7</formula1>
    </dataValidation>
    <dataValidation type="list" showInputMessage="1" showErrorMessage="1" error="No válido" sqref="C287">
      <formula1>Unidad</formula1>
    </dataValidation>
  </dataValidations>
  <pageMargins left="0.78740157480314965" right="0.78740157480314965" top="0.78740157480314965" bottom="0.78740157480314965" header="0.51181102362204722" footer="0.51181102362204722"/>
  <pageSetup scale="75" firstPageNumber="0" fitToHeight="0" orientation="portrait" horizontalDpi="4294967294" verticalDpi="300"/>
  <headerFooter alignWithMargins="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="No válido">
          <x14:formula1>
            <xm:f>'[2]PRESUPUESTO PROMOCIÓN ESTRENO'!#REF!</xm:f>
          </x14:formula1>
          <xm:sqref>IY303:IY316 WLO303:WLO316 WBS303:WBS316 VRW303:VRW316 VIA303:VIA316 UYE303:UYE316 UOI303:UOI316 UEM303:UEM316 TUQ303:TUQ316 TKU303:TKU316 TAY303:TAY316 SRC303:SRC316 SHG303:SHG316 RXK303:RXK316 RNO303:RNO316 RDS303:RDS316 QTW303:QTW316 QKA303:QKA316 QAE303:QAE316 PQI303:PQI316 PGM303:PGM316 OWQ303:OWQ316 OMU303:OMU316 OCY303:OCY316 NTC303:NTC316 NJG303:NJG316 MZK303:MZK316 MPO303:MPO316 MFS303:MFS316 LVW303:LVW316 LMA303:LMA316 LCE303:LCE316 KSI303:KSI316 KIM303:KIM316 JYQ303:JYQ316 JOU303:JOU316 JEY303:JEY316 IVC303:IVC316 ILG303:ILG316 IBK303:IBK316 HRO303:HRO316 HHS303:HHS316 GXW303:GXW316 GOA303:GOA316 GEE303:GEE316 FUI303:FUI316 FKM303:FKM316 FAQ303:FAQ316 EQU303:EQU316 EGY303:EGY316 DXC303:DXC316 DNG303:DNG316 DDK303:DDK316 CTO303:CTO316 CJS303:CJS316 BZW303:BZW316 BQA303:BQA316 BGE303:BGE316 AWI303:AWI316 AMM303:AMM316 ACQ303:ACQ316 SU303:SU316 WVK303:WVK316 C303:C316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5"/>
  <sheetViews>
    <sheetView zoomScaleNormal="100" workbookViewId="0">
      <selection sqref="A1:G1"/>
    </sheetView>
  </sheetViews>
  <sheetFormatPr baseColWidth="10" defaultRowHeight="12.75" x14ac:dyDescent="0.2"/>
  <cols>
    <col min="1" max="1" width="2" customWidth="1"/>
    <col min="2" max="2" width="65.85546875" bestFit="1" customWidth="1"/>
    <col min="3" max="3" width="11.28515625" bestFit="1" customWidth="1"/>
    <col min="7" max="7" width="14.42578125" bestFit="1" customWidth="1"/>
  </cols>
  <sheetData>
    <row r="1" spans="1:12" s="59" customFormat="1" ht="29.25" customHeight="1" x14ac:dyDescent="0.2">
      <c r="A1" s="273" t="s">
        <v>544</v>
      </c>
      <c r="B1" s="274"/>
      <c r="C1" s="274"/>
      <c r="D1" s="274"/>
      <c r="E1" s="274"/>
      <c r="F1" s="274"/>
      <c r="G1" s="274"/>
    </row>
    <row r="2" spans="1:12" s="59" customFormat="1" ht="17.25" customHeight="1" x14ac:dyDescent="0.2">
      <c r="A2" s="271" t="s">
        <v>536</v>
      </c>
      <c r="B2" s="272"/>
      <c r="C2" s="272"/>
      <c r="D2" s="272"/>
      <c r="E2" s="272"/>
      <c r="F2" s="272"/>
      <c r="G2" s="272"/>
    </row>
    <row r="3" spans="1:12" s="59" customFormat="1" ht="13.5" x14ac:dyDescent="0.2">
      <c r="A3" s="275"/>
      <c r="B3" s="276"/>
      <c r="C3" s="276"/>
      <c r="D3" s="276"/>
      <c r="E3" s="276"/>
      <c r="F3" s="276"/>
      <c r="G3" s="276"/>
    </row>
    <row r="4" spans="1:12" s="59" customFormat="1" ht="13.5" x14ac:dyDescent="0.2">
      <c r="A4" s="275"/>
      <c r="B4" s="276"/>
      <c r="C4" s="276"/>
      <c r="D4" s="276"/>
      <c r="E4" s="276"/>
      <c r="F4" s="276"/>
      <c r="G4" s="276"/>
    </row>
    <row r="5" spans="1:12" s="59" customFormat="1" ht="16.5" x14ac:dyDescent="0.2">
      <c r="A5" s="213"/>
      <c r="B5" s="277"/>
      <c r="C5" s="277"/>
      <c r="D5" s="278"/>
      <c r="E5" s="278"/>
      <c r="F5" s="88"/>
      <c r="G5" s="89"/>
    </row>
    <row r="6" spans="1:12" s="91" customFormat="1" ht="18.75" thickBot="1" x14ac:dyDescent="0.35">
      <c r="A6" s="269" t="s">
        <v>503</v>
      </c>
      <c r="B6" s="270"/>
      <c r="C6" s="270"/>
      <c r="D6" s="270"/>
      <c r="E6" s="270"/>
      <c r="F6" s="270"/>
      <c r="G6" s="270"/>
    </row>
    <row r="7" spans="1:12" s="61" customFormat="1" ht="37.5" customHeight="1" thickBot="1" x14ac:dyDescent="0.25">
      <c r="A7" s="267" t="s">
        <v>541</v>
      </c>
      <c r="B7" s="268"/>
      <c r="C7" s="268"/>
      <c r="D7" s="268"/>
      <c r="E7" s="268"/>
      <c r="F7" s="268"/>
      <c r="G7" s="150">
        <f>'PRESUPUESTO GENERAL PRODUCCIÓN'!G239</f>
        <v>0</v>
      </c>
      <c r="H7" s="62"/>
      <c r="I7" s="62"/>
      <c r="J7" s="62"/>
      <c r="K7" s="62"/>
      <c r="L7" s="62"/>
    </row>
    <row r="8" spans="1:12" s="8" customFormat="1" ht="18" customHeight="1" x14ac:dyDescent="0.2">
      <c r="A8" s="155"/>
      <c r="B8" s="282" t="s">
        <v>133</v>
      </c>
      <c r="C8" s="282"/>
      <c r="D8" s="282"/>
      <c r="E8" s="282"/>
      <c r="F8" s="282"/>
      <c r="G8" s="282"/>
    </row>
    <row r="9" spans="1:12" s="1" customFormat="1" ht="18" customHeight="1" x14ac:dyDescent="0.25">
      <c r="A9" s="180"/>
      <c r="B9" s="195" t="s">
        <v>135</v>
      </c>
      <c r="C9" s="196"/>
      <c r="D9" s="196"/>
      <c r="E9" s="197"/>
      <c r="F9" s="198"/>
      <c r="G9" s="199">
        <f>F10+F11+F12+F13+F14+F15+F16</f>
        <v>0</v>
      </c>
    </row>
    <row r="10" spans="1:12" s="1" customFormat="1" ht="18" customHeight="1" x14ac:dyDescent="0.25">
      <c r="A10" s="115"/>
      <c r="B10" s="14" t="s">
        <v>137</v>
      </c>
      <c r="C10" s="11" t="s">
        <v>1</v>
      </c>
      <c r="D10" s="17">
        <v>0</v>
      </c>
      <c r="E10" s="23">
        <v>0</v>
      </c>
      <c r="F10" s="156">
        <f>D10*E10</f>
        <v>0</v>
      </c>
      <c r="G10" s="121"/>
    </row>
    <row r="11" spans="1:12" s="1" customFormat="1" ht="18" customHeight="1" x14ac:dyDescent="0.25">
      <c r="A11" s="115"/>
      <c r="B11" s="14" t="s">
        <v>139</v>
      </c>
      <c r="C11" s="11" t="s">
        <v>1</v>
      </c>
      <c r="D11" s="17">
        <v>0</v>
      </c>
      <c r="E11" s="23">
        <v>0</v>
      </c>
      <c r="F11" s="156">
        <f t="shared" ref="F11:F16" si="0">D11*E11</f>
        <v>0</v>
      </c>
      <c r="G11" s="121"/>
    </row>
    <row r="12" spans="1:12" s="1" customFormat="1" ht="18" customHeight="1" x14ac:dyDescent="0.25">
      <c r="A12" s="115"/>
      <c r="B12" s="14" t="s">
        <v>141</v>
      </c>
      <c r="C12" s="11" t="s">
        <v>1</v>
      </c>
      <c r="D12" s="17">
        <v>0</v>
      </c>
      <c r="E12" s="23">
        <v>0</v>
      </c>
      <c r="F12" s="156">
        <f t="shared" si="0"/>
        <v>0</v>
      </c>
      <c r="G12" s="121"/>
    </row>
    <row r="13" spans="1:12" s="1" customFormat="1" ht="18" customHeight="1" x14ac:dyDescent="0.25">
      <c r="A13" s="115"/>
      <c r="B13" s="14" t="s">
        <v>143</v>
      </c>
      <c r="C13" s="11" t="s">
        <v>1</v>
      </c>
      <c r="D13" s="17">
        <v>0</v>
      </c>
      <c r="E13" s="23">
        <v>0</v>
      </c>
      <c r="F13" s="156">
        <f t="shared" si="0"/>
        <v>0</v>
      </c>
      <c r="G13" s="121"/>
    </row>
    <row r="14" spans="1:12" s="1" customFormat="1" ht="18" customHeight="1" x14ac:dyDescent="0.25">
      <c r="A14" s="115"/>
      <c r="B14" s="14" t="s">
        <v>145</v>
      </c>
      <c r="C14" s="11" t="s">
        <v>1</v>
      </c>
      <c r="D14" s="17">
        <v>0</v>
      </c>
      <c r="E14" s="23">
        <v>0</v>
      </c>
      <c r="F14" s="156">
        <f t="shared" si="0"/>
        <v>0</v>
      </c>
      <c r="G14" s="121"/>
    </row>
    <row r="15" spans="1:12" s="1" customFormat="1" ht="18" customHeight="1" x14ac:dyDescent="0.25">
      <c r="A15" s="115"/>
      <c r="B15" s="14" t="s">
        <v>147</v>
      </c>
      <c r="C15" s="11" t="s">
        <v>1</v>
      </c>
      <c r="D15" s="17">
        <v>0</v>
      </c>
      <c r="E15" s="23">
        <v>0</v>
      </c>
      <c r="F15" s="156">
        <f t="shared" si="0"/>
        <v>0</v>
      </c>
      <c r="G15" s="121"/>
    </row>
    <row r="16" spans="1:12" s="1" customFormat="1" ht="18" customHeight="1" x14ac:dyDescent="0.25">
      <c r="A16" s="115"/>
      <c r="B16" s="14" t="s">
        <v>149</v>
      </c>
      <c r="C16" s="11" t="s">
        <v>1</v>
      </c>
      <c r="D16" s="17">
        <v>0</v>
      </c>
      <c r="E16" s="23">
        <v>0</v>
      </c>
      <c r="F16" s="156">
        <f t="shared" si="0"/>
        <v>0</v>
      </c>
      <c r="G16" s="121"/>
    </row>
    <row r="17" spans="1:7" s="1" customFormat="1" ht="18" customHeight="1" x14ac:dyDescent="0.25">
      <c r="A17" s="279" t="s">
        <v>28</v>
      </c>
      <c r="B17" s="280"/>
      <c r="C17" s="280"/>
      <c r="D17" s="280"/>
      <c r="E17" s="280"/>
      <c r="F17" s="281"/>
      <c r="G17" s="121"/>
    </row>
    <row r="18" spans="1:7" s="1" customFormat="1" ht="18" customHeight="1" x14ac:dyDescent="0.25">
      <c r="A18" s="180"/>
      <c r="B18" s="181" t="s">
        <v>151</v>
      </c>
      <c r="C18" s="215"/>
      <c r="D18" s="215"/>
      <c r="E18" s="216"/>
      <c r="F18" s="217"/>
      <c r="G18" s="176">
        <f>F19+F20</f>
        <v>0</v>
      </c>
    </row>
    <row r="19" spans="1:7" s="1" customFormat="1" ht="18" customHeight="1" x14ac:dyDescent="0.25">
      <c r="A19" s="115"/>
      <c r="B19" s="10" t="s">
        <v>153</v>
      </c>
      <c r="C19" s="11" t="s">
        <v>1</v>
      </c>
      <c r="D19" s="12">
        <v>0</v>
      </c>
      <c r="E19" s="214">
        <v>0</v>
      </c>
      <c r="F19" s="157">
        <f>D19*E19</f>
        <v>0</v>
      </c>
      <c r="G19" s="121"/>
    </row>
    <row r="20" spans="1:7" s="1" customFormat="1" ht="18" customHeight="1" x14ac:dyDescent="0.25">
      <c r="A20" s="115"/>
      <c r="B20" s="14" t="s">
        <v>155</v>
      </c>
      <c r="C20" s="11" t="s">
        <v>1</v>
      </c>
      <c r="D20" s="17">
        <v>0</v>
      </c>
      <c r="E20" s="23">
        <v>0</v>
      </c>
      <c r="F20" s="156">
        <f>D20*E20</f>
        <v>0</v>
      </c>
      <c r="G20" s="121"/>
    </row>
    <row r="21" spans="1:7" s="1" customFormat="1" ht="18" customHeight="1" x14ac:dyDescent="0.25">
      <c r="A21" s="279" t="s">
        <v>28</v>
      </c>
      <c r="B21" s="280"/>
      <c r="C21" s="280"/>
      <c r="D21" s="280"/>
      <c r="E21" s="280"/>
      <c r="F21" s="281"/>
      <c r="G21" s="121"/>
    </row>
    <row r="22" spans="1:7" s="1" customFormat="1" ht="18" customHeight="1" x14ac:dyDescent="0.25">
      <c r="A22" s="180"/>
      <c r="B22" s="181" t="s">
        <v>157</v>
      </c>
      <c r="C22" s="182"/>
      <c r="D22" s="182"/>
      <c r="E22" s="183"/>
      <c r="F22" s="184"/>
      <c r="G22" s="176">
        <f>F23+F24+F25</f>
        <v>0</v>
      </c>
    </row>
    <row r="23" spans="1:7" s="1" customFormat="1" ht="18" customHeight="1" x14ac:dyDescent="0.25">
      <c r="A23" s="115"/>
      <c r="B23" s="10" t="s">
        <v>93</v>
      </c>
      <c r="C23" s="11" t="s">
        <v>1</v>
      </c>
      <c r="D23" s="12">
        <v>0</v>
      </c>
      <c r="E23" s="214">
        <v>0</v>
      </c>
      <c r="F23" s="157">
        <f>D23*E23</f>
        <v>0</v>
      </c>
      <c r="G23" s="128"/>
    </row>
    <row r="24" spans="1:7" s="1" customFormat="1" ht="18" customHeight="1" x14ac:dyDescent="0.25">
      <c r="A24" s="115"/>
      <c r="B24" s="14" t="s">
        <v>160</v>
      </c>
      <c r="C24" s="11" t="s">
        <v>1</v>
      </c>
      <c r="D24" s="17">
        <v>0</v>
      </c>
      <c r="E24" s="23">
        <v>0</v>
      </c>
      <c r="F24" s="156">
        <f>D24*E24</f>
        <v>0</v>
      </c>
      <c r="G24" s="126"/>
    </row>
    <row r="25" spans="1:7" s="1" customFormat="1" ht="18" customHeight="1" x14ac:dyDescent="0.25">
      <c r="A25" s="115"/>
      <c r="B25" s="14" t="s">
        <v>162</v>
      </c>
      <c r="C25" s="11" t="s">
        <v>1</v>
      </c>
      <c r="D25" s="17">
        <v>0</v>
      </c>
      <c r="E25" s="23">
        <v>0</v>
      </c>
      <c r="F25" s="156">
        <f>D25*E25</f>
        <v>0</v>
      </c>
      <c r="G25" s="126"/>
    </row>
    <row r="26" spans="1:7" s="1" customFormat="1" ht="18" customHeight="1" x14ac:dyDescent="0.25">
      <c r="A26" s="279" t="s">
        <v>28</v>
      </c>
      <c r="B26" s="280"/>
      <c r="C26" s="280"/>
      <c r="D26" s="280"/>
      <c r="E26" s="280"/>
      <c r="F26" s="281"/>
      <c r="G26" s="126"/>
    </row>
    <row r="27" spans="1:7" s="1" customFormat="1" ht="18" customHeight="1" x14ac:dyDescent="0.25">
      <c r="A27" s="180"/>
      <c r="B27" s="181" t="s">
        <v>164</v>
      </c>
      <c r="C27" s="182"/>
      <c r="D27" s="182"/>
      <c r="E27" s="183"/>
      <c r="F27" s="184"/>
      <c r="G27" s="200">
        <f>F28+F29+F30+F31+F32</f>
        <v>0</v>
      </c>
    </row>
    <row r="28" spans="1:7" s="1" customFormat="1" ht="18" customHeight="1" x14ac:dyDescent="0.25">
      <c r="A28" s="115"/>
      <c r="B28" s="10" t="s">
        <v>166</v>
      </c>
      <c r="C28" s="11" t="s">
        <v>1</v>
      </c>
      <c r="D28" s="12">
        <v>0</v>
      </c>
      <c r="E28" s="214">
        <v>0</v>
      </c>
      <c r="F28" s="157">
        <f>D28*E28</f>
        <v>0</v>
      </c>
      <c r="G28" s="129"/>
    </row>
    <row r="29" spans="1:7" s="1" customFormat="1" ht="18" customHeight="1" x14ac:dyDescent="0.25">
      <c r="A29" s="115"/>
      <c r="B29" s="14" t="s">
        <v>168</v>
      </c>
      <c r="C29" s="11" t="s">
        <v>1</v>
      </c>
      <c r="D29" s="17">
        <v>0</v>
      </c>
      <c r="E29" s="23">
        <v>0</v>
      </c>
      <c r="F29" s="156">
        <f>D29*E29</f>
        <v>0</v>
      </c>
      <c r="G29" s="129"/>
    </row>
    <row r="30" spans="1:7" s="1" customFormat="1" ht="18" customHeight="1" x14ac:dyDescent="0.25">
      <c r="A30" s="115"/>
      <c r="B30" s="14" t="s">
        <v>170</v>
      </c>
      <c r="C30" s="11" t="s">
        <v>1</v>
      </c>
      <c r="D30" s="17">
        <v>0</v>
      </c>
      <c r="E30" s="23">
        <v>0</v>
      </c>
      <c r="F30" s="156">
        <f>D30*E30</f>
        <v>0</v>
      </c>
      <c r="G30" s="129"/>
    </row>
    <row r="31" spans="1:7" s="1" customFormat="1" ht="18" customHeight="1" x14ac:dyDescent="0.25">
      <c r="A31" s="115"/>
      <c r="B31" s="14" t="s">
        <v>172</v>
      </c>
      <c r="C31" s="11" t="s">
        <v>1</v>
      </c>
      <c r="D31" s="17">
        <v>0</v>
      </c>
      <c r="E31" s="23">
        <v>0</v>
      </c>
      <c r="F31" s="156">
        <f>D31*E31</f>
        <v>0</v>
      </c>
      <c r="G31" s="129"/>
    </row>
    <row r="32" spans="1:7" s="1" customFormat="1" ht="18" customHeight="1" x14ac:dyDescent="0.25">
      <c r="A32" s="115"/>
      <c r="B32" s="14" t="s">
        <v>174</v>
      </c>
      <c r="C32" s="11" t="s">
        <v>1</v>
      </c>
      <c r="D32" s="17">
        <v>0</v>
      </c>
      <c r="E32" s="23">
        <v>0</v>
      </c>
      <c r="F32" s="156">
        <f>D32*E32</f>
        <v>0</v>
      </c>
      <c r="G32" s="129"/>
    </row>
    <row r="33" spans="1:7" s="1" customFormat="1" ht="18" customHeight="1" x14ac:dyDescent="0.25">
      <c r="A33" s="279" t="s">
        <v>28</v>
      </c>
      <c r="B33" s="280"/>
      <c r="C33" s="280"/>
      <c r="D33" s="280"/>
      <c r="E33" s="280"/>
      <c r="F33" s="281"/>
      <c r="G33" s="129"/>
    </row>
    <row r="34" spans="1:7" s="1" customFormat="1" ht="18" customHeight="1" x14ac:dyDescent="0.25">
      <c r="A34" s="180"/>
      <c r="B34" s="181" t="s">
        <v>176</v>
      </c>
      <c r="C34" s="182"/>
      <c r="D34" s="182"/>
      <c r="E34" s="183"/>
      <c r="F34" s="184"/>
      <c r="G34" s="200">
        <f>F35+F36+F37+F38+F39+F40+F41+F42+F43+F44+F45+F46+F47</f>
        <v>0</v>
      </c>
    </row>
    <row r="35" spans="1:7" s="1" customFormat="1" ht="18" customHeight="1" x14ac:dyDescent="0.25">
      <c r="A35" s="115"/>
      <c r="B35" s="10" t="s">
        <v>100</v>
      </c>
      <c r="C35" s="11" t="s">
        <v>1</v>
      </c>
      <c r="D35" s="12">
        <v>0</v>
      </c>
      <c r="E35" s="214">
        <v>0</v>
      </c>
      <c r="F35" s="157">
        <f>D35*E35</f>
        <v>0</v>
      </c>
      <c r="G35" s="121"/>
    </row>
    <row r="36" spans="1:7" s="1" customFormat="1" ht="18" customHeight="1" x14ac:dyDescent="0.25">
      <c r="A36" s="115"/>
      <c r="B36" s="14" t="s">
        <v>179</v>
      </c>
      <c r="C36" s="11" t="s">
        <v>1</v>
      </c>
      <c r="D36" s="17">
        <v>0</v>
      </c>
      <c r="E36" s="23">
        <v>0</v>
      </c>
      <c r="F36" s="156">
        <f t="shared" ref="F36:F47" si="1">D36*E36</f>
        <v>0</v>
      </c>
      <c r="G36" s="121"/>
    </row>
    <row r="37" spans="1:7" s="1" customFormat="1" ht="18" customHeight="1" x14ac:dyDescent="0.25">
      <c r="A37" s="115"/>
      <c r="B37" s="14" t="s">
        <v>181</v>
      </c>
      <c r="C37" s="11" t="s">
        <v>1</v>
      </c>
      <c r="D37" s="17">
        <v>0</v>
      </c>
      <c r="E37" s="23">
        <v>0</v>
      </c>
      <c r="F37" s="156">
        <f t="shared" si="1"/>
        <v>0</v>
      </c>
      <c r="G37" s="121"/>
    </row>
    <row r="38" spans="1:7" s="1" customFormat="1" ht="18" customHeight="1" x14ac:dyDescent="0.25">
      <c r="A38" s="115"/>
      <c r="B38" s="14" t="s">
        <v>183</v>
      </c>
      <c r="C38" s="11" t="s">
        <v>1</v>
      </c>
      <c r="D38" s="17">
        <v>0</v>
      </c>
      <c r="E38" s="23">
        <v>0</v>
      </c>
      <c r="F38" s="156">
        <f t="shared" si="1"/>
        <v>0</v>
      </c>
      <c r="G38" s="121"/>
    </row>
    <row r="39" spans="1:7" s="1" customFormat="1" ht="18" customHeight="1" x14ac:dyDescent="0.25">
      <c r="A39" s="115"/>
      <c r="B39" s="14" t="s">
        <v>185</v>
      </c>
      <c r="C39" s="11" t="s">
        <v>1</v>
      </c>
      <c r="D39" s="17">
        <v>0</v>
      </c>
      <c r="E39" s="23">
        <v>0</v>
      </c>
      <c r="F39" s="156">
        <f t="shared" si="1"/>
        <v>0</v>
      </c>
      <c r="G39" s="121"/>
    </row>
    <row r="40" spans="1:7" s="1" customFormat="1" ht="18" customHeight="1" x14ac:dyDescent="0.25">
      <c r="A40" s="115"/>
      <c r="B40" s="14" t="s">
        <v>187</v>
      </c>
      <c r="C40" s="11" t="s">
        <v>1</v>
      </c>
      <c r="D40" s="17">
        <v>0</v>
      </c>
      <c r="E40" s="23">
        <v>0</v>
      </c>
      <c r="F40" s="156">
        <f t="shared" si="1"/>
        <v>0</v>
      </c>
      <c r="G40" s="121"/>
    </row>
    <row r="41" spans="1:7" s="1" customFormat="1" ht="18" customHeight="1" x14ac:dyDescent="0.25">
      <c r="A41" s="115"/>
      <c r="B41" s="14" t="s">
        <v>189</v>
      </c>
      <c r="C41" s="11" t="s">
        <v>1</v>
      </c>
      <c r="D41" s="17">
        <v>0</v>
      </c>
      <c r="E41" s="23">
        <v>0</v>
      </c>
      <c r="F41" s="156">
        <f t="shared" si="1"/>
        <v>0</v>
      </c>
      <c r="G41" s="121"/>
    </row>
    <row r="42" spans="1:7" s="1" customFormat="1" ht="18" customHeight="1" x14ac:dyDescent="0.25">
      <c r="A42" s="115"/>
      <c r="B42" s="14" t="s">
        <v>191</v>
      </c>
      <c r="C42" s="11" t="s">
        <v>1</v>
      </c>
      <c r="D42" s="17">
        <v>0</v>
      </c>
      <c r="E42" s="23">
        <v>0</v>
      </c>
      <c r="F42" s="156">
        <f t="shared" si="1"/>
        <v>0</v>
      </c>
      <c r="G42" s="121"/>
    </row>
    <row r="43" spans="1:7" s="1" customFormat="1" ht="18" customHeight="1" x14ac:dyDescent="0.25">
      <c r="A43" s="115"/>
      <c r="B43" s="14" t="s">
        <v>193</v>
      </c>
      <c r="C43" s="11" t="s">
        <v>1</v>
      </c>
      <c r="D43" s="17">
        <v>0</v>
      </c>
      <c r="E43" s="23">
        <v>0</v>
      </c>
      <c r="F43" s="156">
        <f t="shared" si="1"/>
        <v>0</v>
      </c>
      <c r="G43" s="121"/>
    </row>
    <row r="44" spans="1:7" s="1" customFormat="1" ht="18" customHeight="1" x14ac:dyDescent="0.25">
      <c r="A44" s="115"/>
      <c r="B44" s="14" t="s">
        <v>195</v>
      </c>
      <c r="C44" s="11" t="s">
        <v>1</v>
      </c>
      <c r="D44" s="17">
        <v>0</v>
      </c>
      <c r="E44" s="23">
        <v>0</v>
      </c>
      <c r="F44" s="156">
        <f t="shared" si="1"/>
        <v>0</v>
      </c>
      <c r="G44" s="121"/>
    </row>
    <row r="45" spans="1:7" s="1" customFormat="1" ht="18" customHeight="1" x14ac:dyDescent="0.25">
      <c r="A45" s="115"/>
      <c r="B45" s="14" t="s">
        <v>197</v>
      </c>
      <c r="C45" s="11" t="s">
        <v>1</v>
      </c>
      <c r="D45" s="17">
        <v>0</v>
      </c>
      <c r="E45" s="23">
        <v>0</v>
      </c>
      <c r="F45" s="156">
        <f t="shared" si="1"/>
        <v>0</v>
      </c>
      <c r="G45" s="121"/>
    </row>
    <row r="46" spans="1:7" s="1" customFormat="1" ht="18" customHeight="1" x14ac:dyDescent="0.25">
      <c r="A46" s="115"/>
      <c r="B46" s="14" t="s">
        <v>199</v>
      </c>
      <c r="C46" s="11" t="s">
        <v>1</v>
      </c>
      <c r="D46" s="17">
        <v>0</v>
      </c>
      <c r="E46" s="23">
        <v>0</v>
      </c>
      <c r="F46" s="156">
        <f t="shared" si="1"/>
        <v>0</v>
      </c>
      <c r="G46" s="121"/>
    </row>
    <row r="47" spans="1:7" s="1" customFormat="1" ht="18" customHeight="1" x14ac:dyDescent="0.25">
      <c r="A47" s="115"/>
      <c r="B47" s="14" t="s">
        <v>201</v>
      </c>
      <c r="C47" s="11" t="s">
        <v>1</v>
      </c>
      <c r="D47" s="17">
        <v>0</v>
      </c>
      <c r="E47" s="23">
        <v>0</v>
      </c>
      <c r="F47" s="156">
        <f t="shared" si="1"/>
        <v>0</v>
      </c>
      <c r="G47" s="121"/>
    </row>
    <row r="48" spans="1:7" ht="13.5" x14ac:dyDescent="0.2">
      <c r="A48" s="245" t="s">
        <v>28</v>
      </c>
      <c r="B48" s="246"/>
      <c r="C48" s="246"/>
      <c r="D48" s="246"/>
      <c r="E48" s="246"/>
      <c r="F48" s="246"/>
      <c r="G48" s="121"/>
    </row>
    <row r="49" spans="1:7" ht="13.5" x14ac:dyDescent="0.2">
      <c r="A49" s="180"/>
      <c r="B49" s="181" t="s">
        <v>203</v>
      </c>
      <c r="C49" s="182"/>
      <c r="D49" s="182"/>
      <c r="E49" s="183"/>
      <c r="F49" s="184"/>
      <c r="G49" s="176">
        <f>F50+F51+F52+F53+F54+F55+F56+F57+F58+F59+F60+F61+F62+F63+F64+F65</f>
        <v>0</v>
      </c>
    </row>
    <row r="50" spans="1:7" ht="14.25" x14ac:dyDescent="0.2">
      <c r="A50" s="115"/>
      <c r="B50" s="10" t="s">
        <v>102</v>
      </c>
      <c r="C50" s="11" t="s">
        <v>1</v>
      </c>
      <c r="D50" s="12">
        <v>0</v>
      </c>
      <c r="E50" s="214">
        <v>0</v>
      </c>
      <c r="F50" s="157">
        <f>D50*E50</f>
        <v>0</v>
      </c>
      <c r="G50" s="121"/>
    </row>
    <row r="51" spans="1:7" ht="14.25" x14ac:dyDescent="0.2">
      <c r="A51" s="115"/>
      <c r="B51" s="14" t="s">
        <v>206</v>
      </c>
      <c r="C51" s="11" t="s">
        <v>1</v>
      </c>
      <c r="D51" s="17">
        <v>0</v>
      </c>
      <c r="E51" s="23">
        <v>0</v>
      </c>
      <c r="F51" s="156">
        <f t="shared" ref="F51:F65" si="2">D51*E51</f>
        <v>0</v>
      </c>
      <c r="G51" s="121"/>
    </row>
    <row r="52" spans="1:7" ht="14.25" x14ac:dyDescent="0.2">
      <c r="A52" s="115"/>
      <c r="B52" s="14" t="s">
        <v>208</v>
      </c>
      <c r="C52" s="11" t="s">
        <v>1</v>
      </c>
      <c r="D52" s="17">
        <v>0</v>
      </c>
      <c r="E52" s="23">
        <v>0</v>
      </c>
      <c r="F52" s="156">
        <f t="shared" si="2"/>
        <v>0</v>
      </c>
      <c r="G52" s="121"/>
    </row>
    <row r="53" spans="1:7" ht="14.25" x14ac:dyDescent="0.2">
      <c r="A53" s="115"/>
      <c r="B53" s="14" t="s">
        <v>210</v>
      </c>
      <c r="C53" s="11" t="s">
        <v>1</v>
      </c>
      <c r="D53" s="17">
        <v>0</v>
      </c>
      <c r="E53" s="23">
        <v>0</v>
      </c>
      <c r="F53" s="156">
        <f t="shared" si="2"/>
        <v>0</v>
      </c>
      <c r="G53" s="121"/>
    </row>
    <row r="54" spans="1:7" ht="14.25" x14ac:dyDescent="0.2">
      <c r="A54" s="115"/>
      <c r="B54" s="14" t="s">
        <v>212</v>
      </c>
      <c r="C54" s="11" t="s">
        <v>1</v>
      </c>
      <c r="D54" s="17">
        <v>0</v>
      </c>
      <c r="E54" s="23">
        <v>0</v>
      </c>
      <c r="F54" s="156">
        <f t="shared" si="2"/>
        <v>0</v>
      </c>
      <c r="G54" s="121"/>
    </row>
    <row r="55" spans="1:7" ht="14.25" x14ac:dyDescent="0.2">
      <c r="A55" s="115"/>
      <c r="B55" s="14" t="s">
        <v>214</v>
      </c>
      <c r="C55" s="11" t="s">
        <v>1</v>
      </c>
      <c r="D55" s="17">
        <v>0</v>
      </c>
      <c r="E55" s="23">
        <v>0</v>
      </c>
      <c r="F55" s="156">
        <f t="shared" si="2"/>
        <v>0</v>
      </c>
      <c r="G55" s="121"/>
    </row>
    <row r="56" spans="1:7" ht="14.25" x14ac:dyDescent="0.2">
      <c r="A56" s="115"/>
      <c r="B56" s="14" t="s">
        <v>216</v>
      </c>
      <c r="C56" s="11" t="s">
        <v>1</v>
      </c>
      <c r="D56" s="17">
        <v>0</v>
      </c>
      <c r="E56" s="23">
        <v>0</v>
      </c>
      <c r="F56" s="156">
        <f t="shared" si="2"/>
        <v>0</v>
      </c>
      <c r="G56" s="121"/>
    </row>
    <row r="57" spans="1:7" ht="14.25" x14ac:dyDescent="0.2">
      <c r="A57" s="115"/>
      <c r="B57" s="14" t="s">
        <v>218</v>
      </c>
      <c r="C57" s="11" t="s">
        <v>1</v>
      </c>
      <c r="D57" s="17">
        <v>0</v>
      </c>
      <c r="E57" s="23">
        <v>0</v>
      </c>
      <c r="F57" s="156">
        <f t="shared" si="2"/>
        <v>0</v>
      </c>
      <c r="G57" s="121"/>
    </row>
    <row r="58" spans="1:7" ht="14.25" x14ac:dyDescent="0.2">
      <c r="A58" s="115"/>
      <c r="B58" s="14" t="s">
        <v>220</v>
      </c>
      <c r="C58" s="11" t="s">
        <v>1</v>
      </c>
      <c r="D58" s="17">
        <v>0</v>
      </c>
      <c r="E58" s="23">
        <v>0</v>
      </c>
      <c r="F58" s="156">
        <f t="shared" si="2"/>
        <v>0</v>
      </c>
      <c r="G58" s="121"/>
    </row>
    <row r="59" spans="1:7" ht="14.25" x14ac:dyDescent="0.2">
      <c r="A59" s="115"/>
      <c r="B59" s="14" t="s">
        <v>222</v>
      </c>
      <c r="C59" s="11" t="s">
        <v>1</v>
      </c>
      <c r="D59" s="17">
        <v>0</v>
      </c>
      <c r="E59" s="23">
        <v>0</v>
      </c>
      <c r="F59" s="156">
        <f t="shared" si="2"/>
        <v>0</v>
      </c>
      <c r="G59" s="121"/>
    </row>
    <row r="60" spans="1:7" ht="14.25" x14ac:dyDescent="0.2">
      <c r="A60" s="115"/>
      <c r="B60" s="14" t="s">
        <v>224</v>
      </c>
      <c r="C60" s="11" t="s">
        <v>1</v>
      </c>
      <c r="D60" s="17">
        <v>0</v>
      </c>
      <c r="E60" s="23">
        <v>0</v>
      </c>
      <c r="F60" s="156">
        <f t="shared" si="2"/>
        <v>0</v>
      </c>
      <c r="G60" s="121"/>
    </row>
    <row r="61" spans="1:7" ht="14.25" x14ac:dyDescent="0.2">
      <c r="A61" s="115"/>
      <c r="B61" s="14" t="s">
        <v>226</v>
      </c>
      <c r="C61" s="11" t="s">
        <v>1</v>
      </c>
      <c r="D61" s="17">
        <v>0</v>
      </c>
      <c r="E61" s="23">
        <v>0</v>
      </c>
      <c r="F61" s="156">
        <f t="shared" si="2"/>
        <v>0</v>
      </c>
      <c r="G61" s="121"/>
    </row>
    <row r="62" spans="1:7" ht="14.25" x14ac:dyDescent="0.2">
      <c r="A62" s="115"/>
      <c r="B62" s="14" t="s">
        <v>228</v>
      </c>
      <c r="C62" s="11" t="s">
        <v>1</v>
      </c>
      <c r="D62" s="17">
        <v>0</v>
      </c>
      <c r="E62" s="23">
        <v>0</v>
      </c>
      <c r="F62" s="156">
        <f t="shared" si="2"/>
        <v>0</v>
      </c>
      <c r="G62" s="121"/>
    </row>
    <row r="63" spans="1:7" ht="14.25" x14ac:dyDescent="0.2">
      <c r="A63" s="115"/>
      <c r="B63" s="14" t="s">
        <v>230</v>
      </c>
      <c r="C63" s="11" t="s">
        <v>1</v>
      </c>
      <c r="D63" s="17">
        <v>0</v>
      </c>
      <c r="E63" s="23">
        <v>0</v>
      </c>
      <c r="F63" s="156">
        <f t="shared" si="2"/>
        <v>0</v>
      </c>
      <c r="G63" s="121"/>
    </row>
    <row r="64" spans="1:7" ht="14.25" x14ac:dyDescent="0.2">
      <c r="A64" s="115"/>
      <c r="B64" s="14" t="s">
        <v>232</v>
      </c>
      <c r="C64" s="11" t="s">
        <v>1</v>
      </c>
      <c r="D64" s="17">
        <v>0</v>
      </c>
      <c r="E64" s="23">
        <v>0</v>
      </c>
      <c r="F64" s="156">
        <f t="shared" si="2"/>
        <v>0</v>
      </c>
      <c r="G64" s="121"/>
    </row>
    <row r="65" spans="1:7" ht="14.25" x14ac:dyDescent="0.2">
      <c r="A65" s="115"/>
      <c r="B65" s="14" t="s">
        <v>234</v>
      </c>
      <c r="C65" s="11" t="s">
        <v>1</v>
      </c>
      <c r="D65" s="17">
        <v>0</v>
      </c>
      <c r="E65" s="23">
        <v>0</v>
      </c>
      <c r="F65" s="156">
        <f t="shared" si="2"/>
        <v>0</v>
      </c>
      <c r="G65" s="121"/>
    </row>
    <row r="66" spans="1:7" ht="13.5" x14ac:dyDescent="0.2">
      <c r="A66" s="245" t="s">
        <v>28</v>
      </c>
      <c r="B66" s="246"/>
      <c r="C66" s="246"/>
      <c r="D66" s="246"/>
      <c r="E66" s="246"/>
      <c r="F66" s="246"/>
      <c r="G66" s="121"/>
    </row>
    <row r="67" spans="1:7" ht="13.5" x14ac:dyDescent="0.2">
      <c r="A67" s="180"/>
      <c r="B67" s="181" t="s">
        <v>236</v>
      </c>
      <c r="C67" s="182"/>
      <c r="D67" s="182"/>
      <c r="E67" s="183"/>
      <c r="F67" s="186"/>
      <c r="G67" s="201">
        <f>F68+F69+F70</f>
        <v>0</v>
      </c>
    </row>
    <row r="68" spans="1:7" ht="14.25" x14ac:dyDescent="0.2">
      <c r="A68" s="115"/>
      <c r="B68" s="10" t="s">
        <v>104</v>
      </c>
      <c r="C68" s="11" t="s">
        <v>1</v>
      </c>
      <c r="D68" s="12">
        <v>0</v>
      </c>
      <c r="E68" s="214">
        <v>0</v>
      </c>
      <c r="F68" s="157">
        <f>D68*E68</f>
        <v>0</v>
      </c>
      <c r="G68" s="128"/>
    </row>
    <row r="69" spans="1:7" ht="14.25" x14ac:dyDescent="0.2">
      <c r="A69" s="115"/>
      <c r="B69" s="14" t="s">
        <v>239</v>
      </c>
      <c r="C69" s="11" t="s">
        <v>1</v>
      </c>
      <c r="D69" s="17">
        <v>0</v>
      </c>
      <c r="E69" s="23">
        <v>0</v>
      </c>
      <c r="F69" s="156">
        <f>D69*E69</f>
        <v>0</v>
      </c>
      <c r="G69" s="128"/>
    </row>
    <row r="70" spans="1:7" ht="14.25" x14ac:dyDescent="0.2">
      <c r="A70" s="115"/>
      <c r="B70" s="14" t="s">
        <v>241</v>
      </c>
      <c r="C70" s="11" t="s">
        <v>1</v>
      </c>
      <c r="D70" s="17">
        <v>0</v>
      </c>
      <c r="E70" s="23">
        <v>0</v>
      </c>
      <c r="F70" s="156">
        <f>D70*E70</f>
        <v>0</v>
      </c>
      <c r="G70" s="128"/>
    </row>
    <row r="71" spans="1:7" ht="13.5" x14ac:dyDescent="0.2">
      <c r="A71" s="245" t="s">
        <v>28</v>
      </c>
      <c r="B71" s="246"/>
      <c r="C71" s="246"/>
      <c r="D71" s="246"/>
      <c r="E71" s="246"/>
      <c r="F71" s="246"/>
      <c r="G71" s="128"/>
    </row>
    <row r="72" spans="1:7" ht="13.5" x14ac:dyDescent="0.2">
      <c r="A72" s="180"/>
      <c r="B72" s="181" t="s">
        <v>243</v>
      </c>
      <c r="C72" s="182"/>
      <c r="D72" s="182"/>
      <c r="E72" s="183"/>
      <c r="F72" s="186"/>
      <c r="G72" s="201">
        <f>F73+F74+F75+F76+F77+F78+F79+F80</f>
        <v>0</v>
      </c>
    </row>
    <row r="73" spans="1:7" ht="14.25" x14ac:dyDescent="0.2">
      <c r="A73" s="115"/>
      <c r="B73" s="218" t="s">
        <v>245</v>
      </c>
      <c r="C73" s="11" t="s">
        <v>1</v>
      </c>
      <c r="D73" s="12">
        <v>0</v>
      </c>
      <c r="E73" s="214">
        <v>0</v>
      </c>
      <c r="F73" s="157">
        <f>D73*E73</f>
        <v>0</v>
      </c>
      <c r="G73" s="122"/>
    </row>
    <row r="74" spans="1:7" ht="14.25" x14ac:dyDescent="0.2">
      <c r="A74" s="115"/>
      <c r="B74" s="24" t="s">
        <v>247</v>
      </c>
      <c r="C74" s="11" t="s">
        <v>1</v>
      </c>
      <c r="D74" s="17">
        <v>0</v>
      </c>
      <c r="E74" s="23">
        <v>0</v>
      </c>
      <c r="F74" s="156">
        <f t="shared" ref="F74:F80" si="3">D74*E74</f>
        <v>0</v>
      </c>
      <c r="G74" s="122"/>
    </row>
    <row r="75" spans="1:7" ht="14.25" x14ac:dyDescent="0.2">
      <c r="A75" s="115"/>
      <c r="B75" s="14" t="s">
        <v>249</v>
      </c>
      <c r="C75" s="11" t="s">
        <v>1</v>
      </c>
      <c r="D75" s="17">
        <v>0</v>
      </c>
      <c r="E75" s="23">
        <v>0</v>
      </c>
      <c r="F75" s="156">
        <f t="shared" si="3"/>
        <v>0</v>
      </c>
      <c r="G75" s="121"/>
    </row>
    <row r="76" spans="1:7" ht="28.5" x14ac:dyDescent="0.2">
      <c r="A76" s="115"/>
      <c r="B76" s="24" t="s">
        <v>251</v>
      </c>
      <c r="C76" s="11" t="s">
        <v>1</v>
      </c>
      <c r="D76" s="17">
        <v>0</v>
      </c>
      <c r="E76" s="23">
        <v>0</v>
      </c>
      <c r="F76" s="156">
        <f t="shared" si="3"/>
        <v>0</v>
      </c>
      <c r="G76" s="122"/>
    </row>
    <row r="77" spans="1:7" ht="14.25" x14ac:dyDescent="0.2">
      <c r="A77" s="115"/>
      <c r="B77" s="24" t="s">
        <v>253</v>
      </c>
      <c r="C77" s="11" t="s">
        <v>1</v>
      </c>
      <c r="D77" s="17">
        <v>0</v>
      </c>
      <c r="E77" s="23">
        <v>0</v>
      </c>
      <c r="F77" s="156">
        <f t="shared" si="3"/>
        <v>0</v>
      </c>
      <c r="G77" s="122"/>
    </row>
    <row r="78" spans="1:7" ht="14.25" x14ac:dyDescent="0.2">
      <c r="A78" s="115"/>
      <c r="B78" s="14" t="s">
        <v>255</v>
      </c>
      <c r="C78" s="11" t="s">
        <v>1</v>
      </c>
      <c r="D78" s="17">
        <v>0</v>
      </c>
      <c r="E78" s="23">
        <v>0</v>
      </c>
      <c r="F78" s="156">
        <f t="shared" si="3"/>
        <v>0</v>
      </c>
      <c r="G78" s="121"/>
    </row>
    <row r="79" spans="1:7" ht="14.25" x14ac:dyDescent="0.2">
      <c r="A79" s="115"/>
      <c r="B79" s="14" t="s">
        <v>257</v>
      </c>
      <c r="C79" s="11" t="s">
        <v>1</v>
      </c>
      <c r="D79" s="17">
        <v>0</v>
      </c>
      <c r="E79" s="23">
        <v>0</v>
      </c>
      <c r="F79" s="156">
        <f t="shared" si="3"/>
        <v>0</v>
      </c>
      <c r="G79" s="121"/>
    </row>
    <row r="80" spans="1:7" ht="14.25" x14ac:dyDescent="0.2">
      <c r="A80" s="115"/>
      <c r="B80" s="14" t="s">
        <v>259</v>
      </c>
      <c r="C80" s="11" t="s">
        <v>1</v>
      </c>
      <c r="D80" s="17">
        <v>0</v>
      </c>
      <c r="E80" s="23">
        <v>0</v>
      </c>
      <c r="F80" s="156">
        <f t="shared" si="3"/>
        <v>0</v>
      </c>
      <c r="G80" s="121"/>
    </row>
    <row r="81" spans="1:7" ht="13.5" x14ac:dyDescent="0.2">
      <c r="A81" s="245" t="s">
        <v>28</v>
      </c>
      <c r="B81" s="246"/>
      <c r="C81" s="246"/>
      <c r="D81" s="246"/>
      <c r="E81" s="246"/>
      <c r="F81" s="246"/>
      <c r="G81" s="121"/>
    </row>
    <row r="82" spans="1:7" ht="13.5" x14ac:dyDescent="0.2">
      <c r="A82" s="180"/>
      <c r="B82" s="283" t="s">
        <v>261</v>
      </c>
      <c r="C82" s="254"/>
      <c r="D82" s="254"/>
      <c r="E82" s="254"/>
      <c r="F82" s="186"/>
      <c r="G82" s="201">
        <f>F83+F84+F85+F86+F87+F88</f>
        <v>0</v>
      </c>
    </row>
    <row r="83" spans="1:7" ht="28.5" x14ac:dyDescent="0.2">
      <c r="A83" s="115"/>
      <c r="B83" s="10" t="s">
        <v>263</v>
      </c>
      <c r="C83" s="11" t="s">
        <v>1</v>
      </c>
      <c r="D83" s="12">
        <v>0</v>
      </c>
      <c r="E83" s="214">
        <v>0</v>
      </c>
      <c r="F83" s="157">
        <f t="shared" ref="F83:F88" si="4">D83*E83</f>
        <v>0</v>
      </c>
      <c r="G83" s="121"/>
    </row>
    <row r="84" spans="1:7" ht="14.25" x14ac:dyDescent="0.2">
      <c r="A84" s="115"/>
      <c r="B84" s="14" t="s">
        <v>265</v>
      </c>
      <c r="C84" s="11" t="s">
        <v>1</v>
      </c>
      <c r="D84" s="17">
        <v>0</v>
      </c>
      <c r="E84" s="23">
        <v>0</v>
      </c>
      <c r="F84" s="156">
        <f t="shared" si="4"/>
        <v>0</v>
      </c>
      <c r="G84" s="121"/>
    </row>
    <row r="85" spans="1:7" ht="14.25" x14ac:dyDescent="0.2">
      <c r="A85" s="115"/>
      <c r="B85" s="14" t="s">
        <v>267</v>
      </c>
      <c r="C85" s="11" t="s">
        <v>1</v>
      </c>
      <c r="D85" s="17">
        <v>0</v>
      </c>
      <c r="E85" s="23">
        <v>0</v>
      </c>
      <c r="F85" s="156">
        <f t="shared" si="4"/>
        <v>0</v>
      </c>
      <c r="G85" s="121"/>
    </row>
    <row r="86" spans="1:7" ht="14.25" x14ac:dyDescent="0.2">
      <c r="A86" s="115"/>
      <c r="B86" s="14" t="s">
        <v>269</v>
      </c>
      <c r="C86" s="11" t="s">
        <v>1</v>
      </c>
      <c r="D86" s="17">
        <v>0</v>
      </c>
      <c r="E86" s="23">
        <v>0</v>
      </c>
      <c r="F86" s="156">
        <f t="shared" si="4"/>
        <v>0</v>
      </c>
      <c r="G86" s="121"/>
    </row>
    <row r="87" spans="1:7" ht="14.25" x14ac:dyDescent="0.2">
      <c r="A87" s="115"/>
      <c r="B87" s="14" t="s">
        <v>271</v>
      </c>
      <c r="C87" s="11" t="s">
        <v>1</v>
      </c>
      <c r="D87" s="17">
        <v>0</v>
      </c>
      <c r="E87" s="23">
        <v>0</v>
      </c>
      <c r="F87" s="156">
        <f t="shared" si="4"/>
        <v>0</v>
      </c>
      <c r="G87" s="121"/>
    </row>
    <row r="88" spans="1:7" ht="14.25" x14ac:dyDescent="0.2">
      <c r="A88" s="115"/>
      <c r="B88" s="14" t="s">
        <v>273</v>
      </c>
      <c r="C88" s="11" t="s">
        <v>1</v>
      </c>
      <c r="D88" s="17">
        <v>0</v>
      </c>
      <c r="E88" s="23">
        <v>0</v>
      </c>
      <c r="F88" s="156">
        <f t="shared" si="4"/>
        <v>0</v>
      </c>
      <c r="G88" s="121"/>
    </row>
    <row r="89" spans="1:7" ht="13.5" x14ac:dyDescent="0.2">
      <c r="A89" s="245" t="s">
        <v>28</v>
      </c>
      <c r="B89" s="246"/>
      <c r="C89" s="246"/>
      <c r="D89" s="246"/>
      <c r="E89" s="246"/>
      <c r="F89" s="246"/>
      <c r="G89" s="121"/>
    </row>
    <row r="90" spans="1:7" ht="13.5" x14ac:dyDescent="0.2">
      <c r="A90" s="180"/>
      <c r="B90" s="181" t="s">
        <v>275</v>
      </c>
      <c r="C90" s="182"/>
      <c r="D90" s="182"/>
      <c r="E90" s="183"/>
      <c r="F90" s="186"/>
      <c r="G90" s="201">
        <f>F91+F92</f>
        <v>0</v>
      </c>
    </row>
    <row r="91" spans="1:7" ht="14.25" x14ac:dyDescent="0.2">
      <c r="A91" s="115"/>
      <c r="B91" s="10" t="s">
        <v>277</v>
      </c>
      <c r="C91" s="11" t="s">
        <v>1</v>
      </c>
      <c r="D91" s="12">
        <v>0</v>
      </c>
      <c r="E91" s="214">
        <v>0</v>
      </c>
      <c r="F91" s="157">
        <f>D91*E91</f>
        <v>0</v>
      </c>
      <c r="G91" s="121"/>
    </row>
    <row r="92" spans="1:7" ht="14.25" x14ac:dyDescent="0.2">
      <c r="A92" s="115"/>
      <c r="B92" s="14" t="s">
        <v>279</v>
      </c>
      <c r="C92" s="11" t="s">
        <v>1</v>
      </c>
      <c r="D92" s="17">
        <v>0</v>
      </c>
      <c r="E92" s="23">
        <v>0</v>
      </c>
      <c r="F92" s="156">
        <f>D92*E92</f>
        <v>0</v>
      </c>
      <c r="G92" s="121"/>
    </row>
    <row r="93" spans="1:7" ht="13.5" x14ac:dyDescent="0.2">
      <c r="A93" s="245" t="s">
        <v>28</v>
      </c>
      <c r="B93" s="246"/>
      <c r="C93" s="246"/>
      <c r="D93" s="246"/>
      <c r="E93" s="246"/>
      <c r="F93" s="246"/>
      <c r="G93" s="121"/>
    </row>
    <row r="94" spans="1:7" ht="13.5" x14ac:dyDescent="0.2">
      <c r="A94" s="180"/>
      <c r="B94" s="181" t="s">
        <v>281</v>
      </c>
      <c r="C94" s="182"/>
      <c r="D94" s="182"/>
      <c r="E94" s="183"/>
      <c r="F94" s="186"/>
      <c r="G94" s="201">
        <f>F95+F96</f>
        <v>0</v>
      </c>
    </row>
    <row r="95" spans="1:7" ht="14.25" x14ac:dyDescent="0.2">
      <c r="A95" s="115"/>
      <c r="B95" s="10" t="s">
        <v>283</v>
      </c>
      <c r="C95" s="11" t="s">
        <v>1</v>
      </c>
      <c r="D95" s="12">
        <v>0</v>
      </c>
      <c r="E95" s="214">
        <v>0</v>
      </c>
      <c r="F95" s="157">
        <f>D95*E95</f>
        <v>0</v>
      </c>
      <c r="G95" s="121"/>
    </row>
    <row r="96" spans="1:7" ht="14.25" x14ac:dyDescent="0.2">
      <c r="A96" s="115"/>
      <c r="B96" s="14" t="s">
        <v>285</v>
      </c>
      <c r="C96" s="11" t="s">
        <v>1</v>
      </c>
      <c r="D96" s="17">
        <v>0</v>
      </c>
      <c r="E96" s="23">
        <v>0</v>
      </c>
      <c r="F96" s="156">
        <f>D96*E96</f>
        <v>0</v>
      </c>
      <c r="G96" s="121"/>
    </row>
    <row r="97" spans="1:7" ht="13.5" x14ac:dyDescent="0.2">
      <c r="A97" s="245" t="s">
        <v>28</v>
      </c>
      <c r="B97" s="246"/>
      <c r="C97" s="246"/>
      <c r="D97" s="246"/>
      <c r="E97" s="246"/>
      <c r="F97" s="246"/>
      <c r="G97" s="121"/>
    </row>
    <row r="98" spans="1:7" ht="13.5" x14ac:dyDescent="0.2">
      <c r="A98" s="180"/>
      <c r="B98" s="181" t="s">
        <v>73</v>
      </c>
      <c r="C98" s="182"/>
      <c r="D98" s="182"/>
      <c r="E98" s="183"/>
      <c r="F98" s="184"/>
      <c r="G98" s="176">
        <f>F99+F100+F101+F102+F103+F104+F105+F106+F107+F108</f>
        <v>0</v>
      </c>
    </row>
    <row r="99" spans="1:7" ht="14.25" x14ac:dyDescent="0.2">
      <c r="A99" s="115"/>
      <c r="B99" s="10" t="s">
        <v>124</v>
      </c>
      <c r="C99" s="11" t="s">
        <v>1</v>
      </c>
      <c r="D99" s="12">
        <v>0</v>
      </c>
      <c r="E99" s="214">
        <v>0</v>
      </c>
      <c r="F99" s="157">
        <f>D99*E99</f>
        <v>0</v>
      </c>
      <c r="G99" s="121"/>
    </row>
    <row r="100" spans="1:7" ht="14.25" x14ac:dyDescent="0.2">
      <c r="A100" s="115"/>
      <c r="B100" s="14" t="s">
        <v>289</v>
      </c>
      <c r="C100" s="11" t="s">
        <v>1</v>
      </c>
      <c r="D100" s="17">
        <v>0</v>
      </c>
      <c r="E100" s="23">
        <v>0</v>
      </c>
      <c r="F100" s="156">
        <f t="shared" ref="F100:F108" si="5">D100*E100</f>
        <v>0</v>
      </c>
      <c r="G100" s="121"/>
    </row>
    <row r="101" spans="1:7" ht="14.25" x14ac:dyDescent="0.2">
      <c r="A101" s="115"/>
      <c r="B101" s="14" t="s">
        <v>291</v>
      </c>
      <c r="C101" s="11" t="s">
        <v>1</v>
      </c>
      <c r="D101" s="17">
        <v>0</v>
      </c>
      <c r="E101" s="23">
        <v>0</v>
      </c>
      <c r="F101" s="156">
        <f t="shared" si="5"/>
        <v>0</v>
      </c>
      <c r="G101" s="121"/>
    </row>
    <row r="102" spans="1:7" ht="14.25" x14ac:dyDescent="0.2">
      <c r="A102" s="115"/>
      <c r="B102" s="24" t="s">
        <v>293</v>
      </c>
      <c r="C102" s="11" t="s">
        <v>1</v>
      </c>
      <c r="D102" s="17">
        <v>0</v>
      </c>
      <c r="E102" s="23">
        <v>0</v>
      </c>
      <c r="F102" s="156">
        <f t="shared" si="5"/>
        <v>0</v>
      </c>
      <c r="G102" s="122"/>
    </row>
    <row r="103" spans="1:7" ht="14.25" x14ac:dyDescent="0.2">
      <c r="A103" s="115"/>
      <c r="B103" s="14" t="s">
        <v>295</v>
      </c>
      <c r="C103" s="11" t="s">
        <v>1</v>
      </c>
      <c r="D103" s="17">
        <v>0</v>
      </c>
      <c r="E103" s="23">
        <v>0</v>
      </c>
      <c r="F103" s="156">
        <f t="shared" si="5"/>
        <v>0</v>
      </c>
      <c r="G103" s="121"/>
    </row>
    <row r="104" spans="1:7" ht="14.25" x14ac:dyDescent="0.2">
      <c r="A104" s="115"/>
      <c r="B104" s="14" t="s">
        <v>76</v>
      </c>
      <c r="C104" s="11" t="s">
        <v>1</v>
      </c>
      <c r="D104" s="17">
        <v>0</v>
      </c>
      <c r="E104" s="23">
        <v>0</v>
      </c>
      <c r="F104" s="156">
        <f t="shared" si="5"/>
        <v>0</v>
      </c>
      <c r="G104" s="121"/>
    </row>
    <row r="105" spans="1:7" ht="14.25" x14ac:dyDescent="0.2">
      <c r="A105" s="115"/>
      <c r="B105" s="14" t="s">
        <v>298</v>
      </c>
      <c r="C105" s="11" t="s">
        <v>1</v>
      </c>
      <c r="D105" s="17">
        <v>0</v>
      </c>
      <c r="E105" s="23">
        <v>0</v>
      </c>
      <c r="F105" s="156">
        <f t="shared" si="5"/>
        <v>0</v>
      </c>
      <c r="G105" s="121"/>
    </row>
    <row r="106" spans="1:7" ht="14.25" x14ac:dyDescent="0.2">
      <c r="A106" s="115"/>
      <c r="B106" s="14" t="s">
        <v>300</v>
      </c>
      <c r="C106" s="11" t="s">
        <v>1</v>
      </c>
      <c r="D106" s="17">
        <v>0</v>
      </c>
      <c r="E106" s="23">
        <v>0</v>
      </c>
      <c r="F106" s="156">
        <f t="shared" si="5"/>
        <v>0</v>
      </c>
      <c r="G106" s="121"/>
    </row>
    <row r="107" spans="1:7" ht="14.25" x14ac:dyDescent="0.2">
      <c r="A107" s="115"/>
      <c r="B107" s="25" t="s">
        <v>302</v>
      </c>
      <c r="C107" s="11" t="s">
        <v>1</v>
      </c>
      <c r="D107" s="17">
        <v>0</v>
      </c>
      <c r="E107" s="23">
        <v>0</v>
      </c>
      <c r="F107" s="156">
        <f t="shared" si="5"/>
        <v>0</v>
      </c>
      <c r="G107" s="121"/>
    </row>
    <row r="108" spans="1:7" ht="14.25" x14ac:dyDescent="0.2">
      <c r="A108" s="117"/>
      <c r="B108" s="26" t="s">
        <v>304</v>
      </c>
      <c r="C108" s="11" t="s">
        <v>1</v>
      </c>
      <c r="D108" s="17">
        <v>0</v>
      </c>
      <c r="E108" s="23">
        <v>0</v>
      </c>
      <c r="F108" s="156">
        <f t="shared" si="5"/>
        <v>0</v>
      </c>
      <c r="G108" s="121"/>
    </row>
    <row r="109" spans="1:7" ht="13.5" x14ac:dyDescent="0.2">
      <c r="A109" s="245" t="s">
        <v>28</v>
      </c>
      <c r="B109" s="246"/>
      <c r="C109" s="246"/>
      <c r="D109" s="246"/>
      <c r="E109" s="246"/>
      <c r="F109" s="246"/>
      <c r="G109" s="121"/>
    </row>
    <row r="110" spans="1:7" ht="13.5" x14ac:dyDescent="0.2">
      <c r="A110" s="202"/>
      <c r="B110" s="203" t="s">
        <v>306</v>
      </c>
      <c r="C110" s="204"/>
      <c r="D110" s="204"/>
      <c r="E110" s="204"/>
      <c r="F110" s="205"/>
      <c r="G110" s="201">
        <f>F111+F112+F113</f>
        <v>0</v>
      </c>
    </row>
    <row r="111" spans="1:7" ht="14.25" x14ac:dyDescent="0.2">
      <c r="A111" s="115"/>
      <c r="B111" s="7" t="s">
        <v>308</v>
      </c>
      <c r="C111" s="11" t="s">
        <v>1</v>
      </c>
      <c r="D111" s="17">
        <v>0</v>
      </c>
      <c r="E111" s="23">
        <v>0</v>
      </c>
      <c r="F111" s="156">
        <f>D111*E111</f>
        <v>0</v>
      </c>
      <c r="G111" s="130"/>
    </row>
    <row r="112" spans="1:7" ht="14.25" x14ac:dyDescent="0.2">
      <c r="A112" s="115"/>
      <c r="B112" s="28" t="s">
        <v>310</v>
      </c>
      <c r="C112" s="11" t="s">
        <v>1</v>
      </c>
      <c r="D112" s="17">
        <v>0</v>
      </c>
      <c r="E112" s="23">
        <v>0</v>
      </c>
      <c r="F112" s="156">
        <f>D112*E112</f>
        <v>0</v>
      </c>
      <c r="G112" s="130"/>
    </row>
    <row r="113" spans="1:7" ht="14.25" x14ac:dyDescent="0.2">
      <c r="A113" s="115"/>
      <c r="B113" s="5" t="s">
        <v>312</v>
      </c>
      <c r="C113" s="11" t="s">
        <v>1</v>
      </c>
      <c r="D113" s="17">
        <v>0</v>
      </c>
      <c r="E113" s="23">
        <v>0</v>
      </c>
      <c r="F113" s="156">
        <f>D113*E113</f>
        <v>0</v>
      </c>
      <c r="G113" s="130"/>
    </row>
    <row r="114" spans="1:7" ht="14.25" x14ac:dyDescent="0.2">
      <c r="A114" s="245" t="s">
        <v>28</v>
      </c>
      <c r="B114" s="246"/>
      <c r="C114" s="246"/>
      <c r="D114" s="246"/>
      <c r="E114" s="246"/>
      <c r="F114" s="246"/>
      <c r="G114" s="130"/>
    </row>
    <row r="115" spans="1:7" ht="13.5" x14ac:dyDescent="0.2">
      <c r="A115" s="180"/>
      <c r="B115" s="203" t="s">
        <v>314</v>
      </c>
      <c r="C115" s="204"/>
      <c r="D115" s="204"/>
      <c r="E115" s="204"/>
      <c r="F115" s="205"/>
      <c r="G115" s="201">
        <f>F116+F117</f>
        <v>0</v>
      </c>
    </row>
    <row r="116" spans="1:7" ht="14.25" x14ac:dyDescent="0.2">
      <c r="A116" s="131"/>
      <c r="B116" s="7" t="s">
        <v>316</v>
      </c>
      <c r="C116" s="11" t="s">
        <v>1</v>
      </c>
      <c r="D116" s="12">
        <v>0</v>
      </c>
      <c r="E116" s="23">
        <v>0</v>
      </c>
      <c r="F116" s="156">
        <f>D116*E116</f>
        <v>0</v>
      </c>
      <c r="G116" s="130"/>
    </row>
    <row r="117" spans="1:7" ht="14.25" x14ac:dyDescent="0.2">
      <c r="A117" s="131"/>
      <c r="B117" s="5" t="s">
        <v>318</v>
      </c>
      <c r="C117" s="11" t="s">
        <v>1</v>
      </c>
      <c r="D117" s="12">
        <v>0</v>
      </c>
      <c r="E117" s="23">
        <v>0</v>
      </c>
      <c r="F117" s="156">
        <f>D117*E117</f>
        <v>0</v>
      </c>
      <c r="G117" s="130"/>
    </row>
    <row r="118" spans="1:7" ht="14.25" x14ac:dyDescent="0.2">
      <c r="A118" s="245" t="s">
        <v>28</v>
      </c>
      <c r="B118" s="246"/>
      <c r="C118" s="246"/>
      <c r="D118" s="246"/>
      <c r="E118" s="246"/>
      <c r="F118" s="246"/>
      <c r="G118" s="130"/>
    </row>
    <row r="119" spans="1:7" ht="13.5" x14ac:dyDescent="0.2">
      <c r="A119" s="202"/>
      <c r="B119" s="203" t="s">
        <v>320</v>
      </c>
      <c r="C119" s="204"/>
      <c r="D119" s="204"/>
      <c r="E119" s="204"/>
      <c r="F119" s="205"/>
      <c r="G119" s="201">
        <f>F120+F121+F122+F123+F124</f>
        <v>0</v>
      </c>
    </row>
    <row r="120" spans="1:7" ht="14.25" x14ac:dyDescent="0.2">
      <c r="A120" s="131"/>
      <c r="B120" s="7" t="s">
        <v>322</v>
      </c>
      <c r="C120" s="11" t="s">
        <v>1</v>
      </c>
      <c r="D120" s="12">
        <v>0</v>
      </c>
      <c r="E120" s="23">
        <v>0</v>
      </c>
      <c r="F120" s="156">
        <f>D120*E120</f>
        <v>0</v>
      </c>
      <c r="G120" s="130"/>
    </row>
    <row r="121" spans="1:7" ht="14.25" x14ac:dyDescent="0.2">
      <c r="A121" s="131"/>
      <c r="B121" s="28" t="s">
        <v>324</v>
      </c>
      <c r="C121" s="11" t="s">
        <v>1</v>
      </c>
      <c r="D121" s="12">
        <v>0</v>
      </c>
      <c r="E121" s="23">
        <v>0</v>
      </c>
      <c r="F121" s="156">
        <f>D121*E121</f>
        <v>0</v>
      </c>
      <c r="G121" s="130"/>
    </row>
    <row r="122" spans="1:7" ht="14.25" x14ac:dyDescent="0.2">
      <c r="A122" s="131"/>
      <c r="B122" s="28" t="s">
        <v>326</v>
      </c>
      <c r="C122" s="11" t="s">
        <v>1</v>
      </c>
      <c r="D122" s="12">
        <v>0</v>
      </c>
      <c r="E122" s="23">
        <v>0</v>
      </c>
      <c r="F122" s="156">
        <f>D122*E122</f>
        <v>0</v>
      </c>
      <c r="G122" s="130"/>
    </row>
    <row r="123" spans="1:7" ht="14.25" x14ac:dyDescent="0.2">
      <c r="A123" s="131"/>
      <c r="B123" s="28" t="s">
        <v>328</v>
      </c>
      <c r="C123" s="11" t="s">
        <v>1</v>
      </c>
      <c r="D123" s="12">
        <v>0</v>
      </c>
      <c r="E123" s="23">
        <v>0</v>
      </c>
      <c r="F123" s="156">
        <f>D123*E123</f>
        <v>0</v>
      </c>
      <c r="G123" s="130"/>
    </row>
    <row r="124" spans="1:7" ht="14.25" x14ac:dyDescent="0.2">
      <c r="A124" s="131"/>
      <c r="B124" s="5" t="s">
        <v>330</v>
      </c>
      <c r="C124" s="11" t="s">
        <v>1</v>
      </c>
      <c r="D124" s="12">
        <v>0</v>
      </c>
      <c r="E124" s="23">
        <v>0</v>
      </c>
      <c r="F124" s="156">
        <f>D124*E124</f>
        <v>0</v>
      </c>
      <c r="G124" s="130"/>
    </row>
    <row r="125" spans="1:7" ht="14.25" x14ac:dyDescent="0.2">
      <c r="A125" s="245" t="s">
        <v>28</v>
      </c>
      <c r="B125" s="246"/>
      <c r="C125" s="246"/>
      <c r="D125" s="246"/>
      <c r="E125" s="246"/>
      <c r="F125" s="246"/>
      <c r="G125" s="130"/>
    </row>
    <row r="126" spans="1:7" ht="13.5" x14ac:dyDescent="0.2">
      <c r="A126" s="202"/>
      <c r="B126" s="203" t="s">
        <v>332</v>
      </c>
      <c r="C126" s="204"/>
      <c r="D126" s="204"/>
      <c r="E126" s="204"/>
      <c r="F126" s="205"/>
      <c r="G126" s="201">
        <f>F127+F128+F129+F130</f>
        <v>0</v>
      </c>
    </row>
    <row r="127" spans="1:7" ht="14.25" x14ac:dyDescent="0.2">
      <c r="A127" s="131"/>
      <c r="B127" s="7" t="s">
        <v>334</v>
      </c>
      <c r="C127" s="11" t="s">
        <v>1</v>
      </c>
      <c r="D127" s="12">
        <v>0</v>
      </c>
      <c r="E127" s="23">
        <v>0</v>
      </c>
      <c r="F127" s="156">
        <f>D127*E127</f>
        <v>0</v>
      </c>
      <c r="G127" s="130"/>
    </row>
    <row r="128" spans="1:7" ht="14.25" x14ac:dyDescent="0.2">
      <c r="A128" s="131"/>
      <c r="B128" s="28" t="s">
        <v>336</v>
      </c>
      <c r="C128" s="11" t="s">
        <v>1</v>
      </c>
      <c r="D128" s="12">
        <v>0</v>
      </c>
      <c r="E128" s="23">
        <v>0</v>
      </c>
      <c r="F128" s="156">
        <f>D128*E128</f>
        <v>0</v>
      </c>
      <c r="G128" s="130"/>
    </row>
    <row r="129" spans="1:7" ht="14.25" x14ac:dyDescent="0.2">
      <c r="A129" s="131"/>
      <c r="B129" s="28" t="s">
        <v>338</v>
      </c>
      <c r="C129" s="11" t="s">
        <v>1</v>
      </c>
      <c r="D129" s="12">
        <v>0</v>
      </c>
      <c r="E129" s="23">
        <v>0</v>
      </c>
      <c r="F129" s="156">
        <f>D129*E129</f>
        <v>0</v>
      </c>
      <c r="G129" s="130"/>
    </row>
    <row r="130" spans="1:7" ht="14.25" x14ac:dyDescent="0.2">
      <c r="A130" s="131"/>
      <c r="B130" s="5" t="s">
        <v>340</v>
      </c>
      <c r="C130" s="11" t="s">
        <v>1</v>
      </c>
      <c r="D130" s="12">
        <v>0</v>
      </c>
      <c r="E130" s="23">
        <v>0</v>
      </c>
      <c r="F130" s="156">
        <f>D130*E130</f>
        <v>0</v>
      </c>
      <c r="G130" s="130"/>
    </row>
    <row r="131" spans="1:7" ht="14.25" x14ac:dyDescent="0.2">
      <c r="A131" s="245" t="s">
        <v>28</v>
      </c>
      <c r="B131" s="246"/>
      <c r="C131" s="246"/>
      <c r="D131" s="246"/>
      <c r="E131" s="246"/>
      <c r="F131" s="246"/>
      <c r="G131" s="130"/>
    </row>
    <row r="132" spans="1:7" ht="13.5" x14ac:dyDescent="0.2">
      <c r="A132" s="202"/>
      <c r="B132" s="203" t="s">
        <v>511</v>
      </c>
      <c r="C132" s="204"/>
      <c r="D132" s="204"/>
      <c r="E132" s="204"/>
      <c r="F132" s="205"/>
      <c r="G132" s="201">
        <f>F133+F134+F135+F136</f>
        <v>0</v>
      </c>
    </row>
    <row r="133" spans="1:7" ht="14.25" x14ac:dyDescent="0.2">
      <c r="A133" s="131"/>
      <c r="B133" s="7" t="s">
        <v>343</v>
      </c>
      <c r="C133" s="11" t="s">
        <v>1</v>
      </c>
      <c r="D133" s="12">
        <v>0</v>
      </c>
      <c r="E133" s="23">
        <v>0</v>
      </c>
      <c r="F133" s="156">
        <f>D133*E133</f>
        <v>0</v>
      </c>
      <c r="G133" s="130"/>
    </row>
    <row r="134" spans="1:7" ht="14.25" x14ac:dyDescent="0.2">
      <c r="A134" s="131"/>
      <c r="B134" s="6" t="s">
        <v>345</v>
      </c>
      <c r="C134" s="11" t="s">
        <v>1</v>
      </c>
      <c r="D134" s="12">
        <v>0</v>
      </c>
      <c r="E134" s="23">
        <v>0</v>
      </c>
      <c r="F134" s="156">
        <f t="shared" ref="F134:F139" si="6">D134*E134</f>
        <v>0</v>
      </c>
      <c r="G134" s="130"/>
    </row>
    <row r="135" spans="1:7" ht="14.25" x14ac:dyDescent="0.2">
      <c r="A135" s="131"/>
      <c r="B135" s="28" t="s">
        <v>347</v>
      </c>
      <c r="C135" s="11" t="s">
        <v>1</v>
      </c>
      <c r="D135" s="12">
        <v>0</v>
      </c>
      <c r="E135" s="23">
        <v>0</v>
      </c>
      <c r="F135" s="156">
        <f t="shared" si="6"/>
        <v>0</v>
      </c>
      <c r="G135" s="130"/>
    </row>
    <row r="136" spans="1:7" ht="14.25" x14ac:dyDescent="0.2">
      <c r="A136" s="131"/>
      <c r="B136" s="5" t="s">
        <v>349</v>
      </c>
      <c r="C136" s="11" t="s">
        <v>1</v>
      </c>
      <c r="D136" s="12">
        <v>0</v>
      </c>
      <c r="E136" s="23">
        <v>0</v>
      </c>
      <c r="F136" s="158">
        <f t="shared" si="6"/>
        <v>0</v>
      </c>
      <c r="G136" s="130"/>
    </row>
    <row r="137" spans="1:7" ht="13.5" x14ac:dyDescent="0.25">
      <c r="A137" s="202"/>
      <c r="B137" s="203" t="s">
        <v>351</v>
      </c>
      <c r="C137" s="204"/>
      <c r="D137" s="204"/>
      <c r="E137" s="204"/>
      <c r="F137" s="205"/>
      <c r="G137" s="206">
        <f>F138+F139</f>
        <v>0</v>
      </c>
    </row>
    <row r="138" spans="1:7" ht="14.25" x14ac:dyDescent="0.2">
      <c r="A138" s="131"/>
      <c r="B138" s="28" t="s">
        <v>353</v>
      </c>
      <c r="C138" s="11" t="s">
        <v>1</v>
      </c>
      <c r="D138" s="17">
        <v>0</v>
      </c>
      <c r="E138" s="29">
        <v>0</v>
      </c>
      <c r="F138" s="156">
        <f t="shared" si="6"/>
        <v>0</v>
      </c>
      <c r="G138" s="130"/>
    </row>
    <row r="139" spans="1:7" ht="14.25" x14ac:dyDescent="0.2">
      <c r="A139" s="131"/>
      <c r="B139" s="30" t="s">
        <v>355</v>
      </c>
      <c r="C139" s="11" t="s">
        <v>1</v>
      </c>
      <c r="D139" s="17">
        <v>0</v>
      </c>
      <c r="E139" s="29">
        <v>0</v>
      </c>
      <c r="F139" s="156">
        <f t="shared" si="6"/>
        <v>0</v>
      </c>
      <c r="G139" s="130"/>
    </row>
    <row r="140" spans="1:7" ht="14.25" x14ac:dyDescent="0.2">
      <c r="A140" s="245" t="s">
        <v>28</v>
      </c>
      <c r="B140" s="246"/>
      <c r="C140" s="246"/>
      <c r="D140" s="246"/>
      <c r="E140" s="246"/>
      <c r="F140" s="246"/>
      <c r="G140" s="132"/>
    </row>
    <row r="141" spans="1:7" ht="14.25" x14ac:dyDescent="0.2">
      <c r="A141" s="133"/>
      <c r="B141" s="253" t="s">
        <v>356</v>
      </c>
      <c r="C141" s="244"/>
      <c r="D141" s="244"/>
      <c r="E141" s="244"/>
      <c r="F141" s="244"/>
      <c r="G141" s="176">
        <f>G132+G126+G119+G115+G110+G98+G94+G90+G82+G72+G67+G49+G34+G27+G22+G18+G9+G137</f>
        <v>0</v>
      </c>
    </row>
    <row r="142" spans="1:7" ht="14.25" x14ac:dyDescent="0.2">
      <c r="A142" s="133"/>
      <c r="B142" s="239" t="s">
        <v>54</v>
      </c>
      <c r="C142" s="237"/>
      <c r="D142" s="237"/>
      <c r="E142" s="237"/>
      <c r="F142" s="237"/>
      <c r="G142" s="176">
        <f>+G141*0.05</f>
        <v>0</v>
      </c>
    </row>
    <row r="143" spans="1:7" ht="14.25" x14ac:dyDescent="0.2">
      <c r="A143" s="133"/>
      <c r="B143" s="239" t="s">
        <v>357</v>
      </c>
      <c r="C143" s="237"/>
      <c r="D143" s="237"/>
      <c r="E143" s="237"/>
      <c r="F143" s="237"/>
      <c r="G143" s="176">
        <f>G141+G142</f>
        <v>0</v>
      </c>
    </row>
    <row r="144" spans="1:7" ht="14.25" x14ac:dyDescent="0.2">
      <c r="A144" s="133"/>
      <c r="B144" s="239" t="s">
        <v>507</v>
      </c>
      <c r="C144" s="237"/>
      <c r="D144" s="237"/>
      <c r="E144" s="237"/>
      <c r="F144" s="237"/>
      <c r="G144" s="176">
        <f>+G143*0.12</f>
        <v>0</v>
      </c>
    </row>
    <row r="145" spans="1:7" ht="15" x14ac:dyDescent="0.2">
      <c r="A145" s="133"/>
      <c r="B145" s="250" t="s">
        <v>358</v>
      </c>
      <c r="C145" s="251"/>
      <c r="D145" s="251"/>
      <c r="E145" s="251"/>
      <c r="F145" s="252"/>
      <c r="G145" s="160">
        <f>G143+G144</f>
        <v>0</v>
      </c>
    </row>
  </sheetData>
  <mergeCells count="32">
    <mergeCell ref="A21:F21"/>
    <mergeCell ref="A26:F26"/>
    <mergeCell ref="A33:F33"/>
    <mergeCell ref="B143:F143"/>
    <mergeCell ref="B144:F144"/>
    <mergeCell ref="B82:E82"/>
    <mergeCell ref="A89:F89"/>
    <mergeCell ref="A48:F48"/>
    <mergeCell ref="B145:F145"/>
    <mergeCell ref="A17:F17"/>
    <mergeCell ref="B8:G8"/>
    <mergeCell ref="A125:F125"/>
    <mergeCell ref="A131:F131"/>
    <mergeCell ref="A140:F140"/>
    <mergeCell ref="B141:F141"/>
    <mergeCell ref="B142:F142"/>
    <mergeCell ref="A93:F93"/>
    <mergeCell ref="A97:F97"/>
    <mergeCell ref="A109:F109"/>
    <mergeCell ref="A114:F114"/>
    <mergeCell ref="A118:F118"/>
    <mergeCell ref="A66:F66"/>
    <mergeCell ref="A71:F71"/>
    <mergeCell ref="A81:F81"/>
    <mergeCell ref="A6:G6"/>
    <mergeCell ref="A2:G2"/>
    <mergeCell ref="A7:F7"/>
    <mergeCell ref="A1:G1"/>
    <mergeCell ref="A3:G3"/>
    <mergeCell ref="A4:G4"/>
    <mergeCell ref="B5:C5"/>
    <mergeCell ref="D5:E5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="No válido">
          <x14:formula1>
            <xm:f>'PRESUPUESTO GENERAL PRODUCCIÓN'!$I$3:$I$7</xm:f>
          </x14:formula1>
          <xm:sqref>C50:C65 C138:C139 C133:C136 C127:C130 C116:C117 C120:C124 C111:C113 C99:C108 C95:C96 C91:C92 C83:C88 C73:C80 C68:C70 C35:C47 C28:C32 C23:C25 C19:C20 C10:C16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71"/>
  <sheetViews>
    <sheetView zoomScale="85" zoomScaleNormal="85" zoomScaleSheetLayoutView="110" workbookViewId="0">
      <selection sqref="A1:H1"/>
    </sheetView>
  </sheetViews>
  <sheetFormatPr baseColWidth="10" defaultColWidth="10.85546875" defaultRowHeight="13.5" x14ac:dyDescent="0.2"/>
  <cols>
    <col min="1" max="1" width="16.28515625" style="59" customWidth="1"/>
    <col min="2" max="2" width="11.42578125" style="59" customWidth="1"/>
    <col min="3" max="3" width="11" style="59" customWidth="1"/>
    <col min="4" max="4" width="16.28515625" style="59" customWidth="1"/>
    <col min="5" max="5" width="9" style="59" bestFit="1" customWidth="1"/>
    <col min="6" max="6" width="18.42578125" style="59" customWidth="1"/>
    <col min="7" max="7" width="22.7109375" style="59" bestFit="1" customWidth="1"/>
    <col min="8" max="8" width="18.28515625" style="86" customWidth="1"/>
    <col min="9" max="16384" width="10.85546875" style="59"/>
  </cols>
  <sheetData>
    <row r="1" spans="1:13" ht="29.25" customHeight="1" x14ac:dyDescent="0.2">
      <c r="A1" s="273" t="s">
        <v>545</v>
      </c>
      <c r="B1" s="274"/>
      <c r="C1" s="274"/>
      <c r="D1" s="274"/>
      <c r="E1" s="274"/>
      <c r="F1" s="274"/>
      <c r="G1" s="274"/>
      <c r="H1" s="349"/>
    </row>
    <row r="2" spans="1:13" ht="17.25" x14ac:dyDescent="0.2">
      <c r="A2" s="271" t="s">
        <v>474</v>
      </c>
      <c r="B2" s="272"/>
      <c r="C2" s="272"/>
      <c r="D2" s="272"/>
      <c r="E2" s="272"/>
      <c r="F2" s="272"/>
      <c r="G2" s="272"/>
      <c r="H2" s="350"/>
    </row>
    <row r="3" spans="1:13" x14ac:dyDescent="0.2">
      <c r="A3" s="351"/>
      <c r="B3" s="352"/>
      <c r="C3" s="352"/>
      <c r="D3" s="352"/>
      <c r="E3" s="352"/>
      <c r="F3" s="352"/>
      <c r="G3" s="352"/>
      <c r="H3" s="60"/>
    </row>
    <row r="4" spans="1:13" x14ac:dyDescent="0.2">
      <c r="A4" s="351"/>
      <c r="B4" s="352"/>
      <c r="C4" s="352"/>
      <c r="D4" s="352"/>
      <c r="E4" s="352"/>
      <c r="F4" s="352"/>
      <c r="G4" s="352"/>
      <c r="H4" s="60"/>
    </row>
    <row r="5" spans="1:13" ht="16.5" x14ac:dyDescent="0.3">
      <c r="A5" s="87"/>
      <c r="B5" s="277"/>
      <c r="C5" s="277"/>
      <c r="D5" s="278"/>
      <c r="E5" s="278"/>
      <c r="F5" s="88"/>
      <c r="G5" s="89"/>
      <c r="H5" s="90"/>
    </row>
    <row r="6" spans="1:13" s="91" customFormat="1" ht="18.75" thickBot="1" x14ac:dyDescent="0.35">
      <c r="A6" s="344" t="s">
        <v>503</v>
      </c>
      <c r="B6" s="345"/>
      <c r="C6" s="345"/>
      <c r="D6" s="345"/>
      <c r="E6" s="345"/>
      <c r="F6" s="345"/>
      <c r="G6" s="345"/>
      <c r="H6" s="90"/>
    </row>
    <row r="7" spans="1:13" s="61" customFormat="1" ht="37.5" customHeight="1" thickBot="1" x14ac:dyDescent="0.25">
      <c r="A7" s="267" t="s">
        <v>541</v>
      </c>
      <c r="B7" s="268"/>
      <c r="C7" s="268"/>
      <c r="D7" s="268"/>
      <c r="E7" s="268"/>
      <c r="F7" s="268"/>
      <c r="G7" s="268"/>
      <c r="H7" s="150">
        <f>'PRESUPUESTO ETAPA PRODUCCIÓN'!G7</f>
        <v>0</v>
      </c>
      <c r="I7" s="62"/>
      <c r="J7" s="62"/>
      <c r="K7" s="62"/>
      <c r="L7" s="62"/>
      <c r="M7" s="62"/>
    </row>
    <row r="8" spans="1:13" s="62" customFormat="1" ht="18" x14ac:dyDescent="0.2">
      <c r="A8" s="346" t="s">
        <v>475</v>
      </c>
      <c r="B8" s="347"/>
      <c r="C8" s="347"/>
      <c r="D8" s="347"/>
      <c r="E8" s="347"/>
      <c r="F8" s="347"/>
      <c r="G8" s="347"/>
      <c r="H8" s="348"/>
    </row>
    <row r="9" spans="1:13" s="62" customFormat="1" ht="15" x14ac:dyDescent="0.2">
      <c r="A9" s="301" t="s">
        <v>476</v>
      </c>
      <c r="B9" s="302"/>
      <c r="C9" s="302"/>
      <c r="D9" s="302"/>
      <c r="E9" s="302"/>
      <c r="F9" s="302"/>
      <c r="G9" s="302"/>
      <c r="H9" s="303"/>
      <c r="I9" s="59"/>
      <c r="J9" s="59"/>
      <c r="K9" s="59"/>
      <c r="L9" s="59"/>
      <c r="M9" s="59"/>
    </row>
    <row r="10" spans="1:13" ht="21" customHeight="1" x14ac:dyDescent="0.2">
      <c r="A10" s="304" t="s">
        <v>477</v>
      </c>
      <c r="B10" s="310" t="s">
        <v>478</v>
      </c>
      <c r="C10" s="310" t="s">
        <v>479</v>
      </c>
      <c r="D10" s="310" t="s">
        <v>480</v>
      </c>
      <c r="E10" s="312" t="s">
        <v>481</v>
      </c>
      <c r="F10" s="313"/>
      <c r="G10" s="310" t="s">
        <v>482</v>
      </c>
      <c r="H10" s="326" t="s">
        <v>483</v>
      </c>
    </row>
    <row r="11" spans="1:13" ht="18.75" customHeight="1" x14ac:dyDescent="0.2">
      <c r="A11" s="305"/>
      <c r="B11" s="311"/>
      <c r="C11" s="311"/>
      <c r="D11" s="311"/>
      <c r="E11" s="207" t="s">
        <v>484</v>
      </c>
      <c r="F11" s="207" t="s">
        <v>485</v>
      </c>
      <c r="G11" s="311"/>
      <c r="H11" s="327"/>
    </row>
    <row r="12" spans="1:13" ht="38.25" x14ac:dyDescent="0.2">
      <c r="A12" s="63" t="s">
        <v>486</v>
      </c>
      <c r="B12" s="64" t="s">
        <v>461</v>
      </c>
      <c r="C12" s="64" t="s">
        <v>461</v>
      </c>
      <c r="D12" s="65"/>
      <c r="E12" s="65"/>
      <c r="F12" s="65"/>
      <c r="G12" s="65"/>
      <c r="H12" s="66">
        <v>0</v>
      </c>
    </row>
    <row r="13" spans="1:13" x14ac:dyDescent="0.2">
      <c r="A13" s="63" t="s">
        <v>486</v>
      </c>
      <c r="B13" s="65"/>
      <c r="C13" s="65"/>
      <c r="D13" s="65"/>
      <c r="E13" s="65"/>
      <c r="F13" s="65"/>
      <c r="G13" s="65"/>
      <c r="H13" s="66">
        <v>0</v>
      </c>
    </row>
    <row r="14" spans="1:13" ht="17.100000000000001" customHeight="1" x14ac:dyDescent="0.2">
      <c r="A14" s="63" t="s">
        <v>486</v>
      </c>
      <c r="B14" s="65"/>
      <c r="C14" s="65"/>
      <c r="D14" s="65"/>
      <c r="E14" s="65"/>
      <c r="F14" s="65"/>
      <c r="G14" s="65"/>
      <c r="H14" s="67">
        <v>0</v>
      </c>
    </row>
    <row r="15" spans="1:13" ht="17.100000000000001" customHeight="1" x14ac:dyDescent="0.2">
      <c r="A15" s="63" t="s">
        <v>486</v>
      </c>
      <c r="B15" s="65"/>
      <c r="C15" s="65"/>
      <c r="D15" s="65"/>
      <c r="E15" s="65"/>
      <c r="F15" s="65"/>
      <c r="G15" s="65"/>
      <c r="H15" s="66">
        <v>0</v>
      </c>
    </row>
    <row r="16" spans="1:13" x14ac:dyDescent="0.2">
      <c r="A16" s="63" t="s">
        <v>486</v>
      </c>
      <c r="B16" s="65"/>
      <c r="C16" s="65"/>
      <c r="D16" s="65"/>
      <c r="E16" s="65"/>
      <c r="F16" s="65"/>
      <c r="G16" s="65"/>
      <c r="H16" s="66">
        <v>0</v>
      </c>
    </row>
    <row r="17" spans="1:13" x14ac:dyDescent="0.2">
      <c r="A17" s="63" t="s">
        <v>486</v>
      </c>
      <c r="B17" s="65"/>
      <c r="C17" s="65"/>
      <c r="D17" s="65"/>
      <c r="E17" s="65"/>
      <c r="F17" s="65"/>
      <c r="G17" s="65"/>
      <c r="H17" s="66">
        <v>0</v>
      </c>
    </row>
    <row r="18" spans="1:13" x14ac:dyDescent="0.2">
      <c r="A18" s="298" t="s">
        <v>487</v>
      </c>
      <c r="B18" s="299"/>
      <c r="C18" s="299"/>
      <c r="D18" s="299"/>
      <c r="E18" s="299"/>
      <c r="F18" s="299"/>
      <c r="G18" s="299"/>
      <c r="H18" s="68">
        <f>SUM(H12:H17)</f>
        <v>0</v>
      </c>
    </row>
    <row r="19" spans="1:13" ht="15" x14ac:dyDescent="0.2">
      <c r="A19" s="301" t="s">
        <v>488</v>
      </c>
      <c r="B19" s="302"/>
      <c r="C19" s="302"/>
      <c r="D19" s="302"/>
      <c r="E19" s="302"/>
      <c r="F19" s="302"/>
      <c r="G19" s="302"/>
      <c r="H19" s="303"/>
    </row>
    <row r="20" spans="1:13" ht="25.5" customHeight="1" x14ac:dyDescent="0.2">
      <c r="A20" s="304" t="s">
        <v>477</v>
      </c>
      <c r="B20" s="306" t="s">
        <v>478</v>
      </c>
      <c r="C20" s="308" t="s">
        <v>479</v>
      </c>
      <c r="D20" s="310" t="s">
        <v>480</v>
      </c>
      <c r="E20" s="312" t="s">
        <v>481</v>
      </c>
      <c r="F20" s="313"/>
      <c r="G20" s="310" t="s">
        <v>482</v>
      </c>
      <c r="H20" s="326" t="s">
        <v>483</v>
      </c>
    </row>
    <row r="21" spans="1:13" ht="27.75" customHeight="1" x14ac:dyDescent="0.2">
      <c r="A21" s="305"/>
      <c r="B21" s="307"/>
      <c r="C21" s="309"/>
      <c r="D21" s="311"/>
      <c r="E21" s="207" t="s">
        <v>484</v>
      </c>
      <c r="F21" s="207" t="s">
        <v>485</v>
      </c>
      <c r="G21" s="311"/>
      <c r="H21" s="327"/>
    </row>
    <row r="22" spans="1:13" ht="38.25" x14ac:dyDescent="0.2">
      <c r="A22" s="63" t="s">
        <v>486</v>
      </c>
      <c r="B22" s="64" t="s">
        <v>461</v>
      </c>
      <c r="C22" s="64" t="s">
        <v>461</v>
      </c>
      <c r="D22" s="65"/>
      <c r="E22" s="65"/>
      <c r="F22" s="65"/>
      <c r="G22" s="65"/>
      <c r="H22" s="69">
        <v>0</v>
      </c>
    </row>
    <row r="23" spans="1:13" x14ac:dyDescent="0.2">
      <c r="A23" s="63" t="s">
        <v>486</v>
      </c>
      <c r="B23" s="65"/>
      <c r="C23" s="65"/>
      <c r="D23" s="65"/>
      <c r="E23" s="65"/>
      <c r="F23" s="65"/>
      <c r="G23" s="65"/>
      <c r="H23" s="69">
        <v>0</v>
      </c>
    </row>
    <row r="24" spans="1:13" x14ac:dyDescent="0.2">
      <c r="A24" s="63" t="s">
        <v>486</v>
      </c>
      <c r="B24" s="65"/>
      <c r="C24" s="65"/>
      <c r="D24" s="65"/>
      <c r="E24" s="65"/>
      <c r="F24" s="65"/>
      <c r="G24" s="65"/>
      <c r="H24" s="69"/>
    </row>
    <row r="25" spans="1:13" x14ac:dyDescent="0.2">
      <c r="A25" s="63" t="s">
        <v>486</v>
      </c>
      <c r="B25" s="65"/>
      <c r="C25" s="65"/>
      <c r="D25" s="65"/>
      <c r="E25" s="65"/>
      <c r="F25" s="65"/>
      <c r="G25" s="70"/>
      <c r="H25" s="69">
        <v>0</v>
      </c>
    </row>
    <row r="26" spans="1:13" x14ac:dyDescent="0.2">
      <c r="A26" s="63" t="s">
        <v>486</v>
      </c>
      <c r="B26" s="65"/>
      <c r="C26" s="65"/>
      <c r="D26" s="65"/>
      <c r="E26" s="65"/>
      <c r="F26" s="65"/>
      <c r="G26" s="65"/>
      <c r="H26" s="69">
        <v>0</v>
      </c>
    </row>
    <row r="27" spans="1:13" x14ac:dyDescent="0.2">
      <c r="A27" s="298" t="s">
        <v>489</v>
      </c>
      <c r="B27" s="299"/>
      <c r="C27" s="299"/>
      <c r="D27" s="299"/>
      <c r="E27" s="299"/>
      <c r="F27" s="299"/>
      <c r="G27" s="300"/>
      <c r="H27" s="68">
        <f>SUM(H22:H26)</f>
        <v>0</v>
      </c>
    </row>
    <row r="28" spans="1:13" x14ac:dyDescent="0.2">
      <c r="A28" s="339"/>
      <c r="B28" s="340"/>
      <c r="C28" s="340"/>
      <c r="D28" s="340"/>
      <c r="E28" s="340"/>
      <c r="F28" s="340"/>
      <c r="G28" s="340"/>
      <c r="H28" s="341"/>
    </row>
    <row r="29" spans="1:13" x14ac:dyDescent="0.2">
      <c r="A29" s="320" t="s">
        <v>487</v>
      </c>
      <c r="B29" s="321"/>
      <c r="C29" s="321"/>
      <c r="D29" s="321"/>
      <c r="E29" s="321"/>
      <c r="F29" s="321"/>
      <c r="G29" s="342"/>
      <c r="H29" s="71">
        <f>H18</f>
        <v>0</v>
      </c>
    </row>
    <row r="30" spans="1:13" ht="14.25" thickBot="1" x14ac:dyDescent="0.25">
      <c r="A30" s="322" t="s">
        <v>489</v>
      </c>
      <c r="B30" s="323"/>
      <c r="C30" s="323"/>
      <c r="D30" s="323"/>
      <c r="E30" s="323"/>
      <c r="F30" s="323"/>
      <c r="G30" s="343"/>
      <c r="H30" s="72">
        <f>H27</f>
        <v>0</v>
      </c>
    </row>
    <row r="31" spans="1:13" ht="15.75" thickBot="1" x14ac:dyDescent="0.25">
      <c r="A31" s="337" t="s">
        <v>490</v>
      </c>
      <c r="B31" s="338"/>
      <c r="C31" s="338"/>
      <c r="D31" s="338"/>
      <c r="E31" s="338"/>
      <c r="F31" s="338"/>
      <c r="G31" s="338"/>
      <c r="H31" s="172">
        <f>SUM(H29:H30)</f>
        <v>0</v>
      </c>
    </row>
    <row r="32" spans="1:13" ht="15.75" thickBot="1" x14ac:dyDescent="0.25">
      <c r="A32" s="295" t="s">
        <v>491</v>
      </c>
      <c r="B32" s="296"/>
      <c r="C32" s="296"/>
      <c r="D32" s="296"/>
      <c r="E32" s="296"/>
      <c r="F32" s="296"/>
      <c r="G32" s="296"/>
      <c r="H32" s="173" t="e">
        <f>(H31/H7)</f>
        <v>#DIV/0!</v>
      </c>
      <c r="I32" s="61"/>
      <c r="J32" s="61"/>
      <c r="K32" s="61"/>
      <c r="L32" s="61"/>
      <c r="M32" s="61"/>
    </row>
    <row r="33" spans="1:13" s="61" customFormat="1" ht="14.25" thickBot="1" x14ac:dyDescent="0.25">
      <c r="A33" s="73"/>
      <c r="B33" s="74"/>
      <c r="C33" s="74"/>
      <c r="D33" s="175"/>
      <c r="E33" s="74"/>
      <c r="F33" s="74"/>
      <c r="G33" s="74"/>
      <c r="H33" s="75"/>
      <c r="I33" s="59"/>
      <c r="J33" s="59"/>
      <c r="K33" s="59"/>
      <c r="L33" s="59"/>
      <c r="M33" s="59"/>
    </row>
    <row r="34" spans="1:13" ht="18" x14ac:dyDescent="0.2">
      <c r="A34" s="328" t="s">
        <v>492</v>
      </c>
      <c r="B34" s="329"/>
      <c r="C34" s="329"/>
      <c r="D34" s="329"/>
      <c r="E34" s="329"/>
      <c r="F34" s="329"/>
      <c r="G34" s="329"/>
      <c r="H34" s="330"/>
    </row>
    <row r="35" spans="1:13" x14ac:dyDescent="0.2">
      <c r="A35" s="331" t="s">
        <v>493</v>
      </c>
      <c r="B35" s="332"/>
      <c r="C35" s="332"/>
      <c r="D35" s="332"/>
      <c r="E35" s="332"/>
      <c r="F35" s="332"/>
      <c r="G35" s="332"/>
      <c r="H35" s="333"/>
    </row>
    <row r="36" spans="1:13" ht="15" x14ac:dyDescent="0.2">
      <c r="A36" s="334" t="s">
        <v>476</v>
      </c>
      <c r="B36" s="335"/>
      <c r="C36" s="335"/>
      <c r="D36" s="335"/>
      <c r="E36" s="335"/>
      <c r="F36" s="335"/>
      <c r="G36" s="335"/>
      <c r="H36" s="336"/>
    </row>
    <row r="37" spans="1:13" ht="26.25" customHeight="1" x14ac:dyDescent="0.2">
      <c r="A37" s="304" t="s">
        <v>477</v>
      </c>
      <c r="B37" s="306" t="s">
        <v>478</v>
      </c>
      <c r="C37" s="308" t="s">
        <v>479</v>
      </c>
      <c r="D37" s="310" t="s">
        <v>480</v>
      </c>
      <c r="E37" s="312" t="s">
        <v>481</v>
      </c>
      <c r="F37" s="313"/>
      <c r="G37" s="310" t="s">
        <v>482</v>
      </c>
      <c r="H37" s="326" t="s">
        <v>483</v>
      </c>
    </row>
    <row r="38" spans="1:13" ht="31.5" customHeight="1" x14ac:dyDescent="0.2">
      <c r="A38" s="305"/>
      <c r="B38" s="307"/>
      <c r="C38" s="309"/>
      <c r="D38" s="311"/>
      <c r="E38" s="207" t="s">
        <v>484</v>
      </c>
      <c r="F38" s="207" t="s">
        <v>485</v>
      </c>
      <c r="G38" s="311"/>
      <c r="H38" s="327"/>
    </row>
    <row r="39" spans="1:13" ht="15.6" customHeight="1" x14ac:dyDescent="0.2">
      <c r="A39" s="63" t="s">
        <v>486</v>
      </c>
      <c r="B39" s="65"/>
      <c r="C39" s="65"/>
      <c r="D39" s="65"/>
      <c r="E39" s="65"/>
      <c r="F39" s="65"/>
      <c r="G39" s="65"/>
      <c r="H39" s="67">
        <v>0</v>
      </c>
    </row>
    <row r="40" spans="1:13" x14ac:dyDescent="0.2">
      <c r="A40" s="63" t="s">
        <v>486</v>
      </c>
      <c r="B40" s="65"/>
      <c r="C40" s="65"/>
      <c r="D40" s="65"/>
      <c r="E40" s="65"/>
      <c r="F40" s="65"/>
      <c r="G40" s="65"/>
      <c r="H40" s="67">
        <v>0</v>
      </c>
    </row>
    <row r="41" spans="1:13" ht="17.100000000000001" customHeight="1" x14ac:dyDescent="0.2">
      <c r="A41" s="63" t="s">
        <v>486</v>
      </c>
      <c r="B41" s="65"/>
      <c r="C41" s="65"/>
      <c r="D41" s="65"/>
      <c r="E41" s="65"/>
      <c r="F41" s="65"/>
      <c r="G41" s="65"/>
      <c r="H41" s="67">
        <v>0</v>
      </c>
    </row>
    <row r="42" spans="1:13" ht="17.100000000000001" customHeight="1" x14ac:dyDescent="0.2">
      <c r="A42" s="63" t="s">
        <v>486</v>
      </c>
      <c r="B42" s="65"/>
      <c r="C42" s="65"/>
      <c r="D42" s="65"/>
      <c r="E42" s="65"/>
      <c r="F42" s="65"/>
      <c r="G42" s="65"/>
      <c r="H42" s="66">
        <v>0</v>
      </c>
    </row>
    <row r="43" spans="1:13" x14ac:dyDescent="0.2">
      <c r="A43" s="63" t="s">
        <v>486</v>
      </c>
      <c r="B43" s="65"/>
      <c r="C43" s="65"/>
      <c r="D43" s="65"/>
      <c r="E43" s="65"/>
      <c r="F43" s="65"/>
      <c r="G43" s="65"/>
      <c r="H43" s="66">
        <v>0</v>
      </c>
    </row>
    <row r="44" spans="1:13" x14ac:dyDescent="0.2">
      <c r="A44" s="63" t="s">
        <v>486</v>
      </c>
      <c r="B44" s="65"/>
      <c r="C44" s="65"/>
      <c r="D44" s="65"/>
      <c r="E44" s="65"/>
      <c r="F44" s="65"/>
      <c r="G44" s="65"/>
      <c r="H44" s="66">
        <v>0</v>
      </c>
    </row>
    <row r="45" spans="1:13" x14ac:dyDescent="0.2">
      <c r="A45" s="298" t="s">
        <v>487</v>
      </c>
      <c r="B45" s="299"/>
      <c r="C45" s="299"/>
      <c r="D45" s="299"/>
      <c r="E45" s="299"/>
      <c r="F45" s="299"/>
      <c r="G45" s="300"/>
      <c r="H45" s="76">
        <f>SUM(H39:H44)</f>
        <v>0</v>
      </c>
    </row>
    <row r="46" spans="1:13" ht="19.350000000000001" customHeight="1" x14ac:dyDescent="0.2">
      <c r="A46" s="301" t="s">
        <v>488</v>
      </c>
      <c r="B46" s="302"/>
      <c r="C46" s="302"/>
      <c r="D46" s="302"/>
      <c r="E46" s="302"/>
      <c r="F46" s="302"/>
      <c r="G46" s="302"/>
      <c r="H46" s="303"/>
    </row>
    <row r="47" spans="1:13" ht="21" customHeight="1" x14ac:dyDescent="0.2">
      <c r="A47" s="304" t="s">
        <v>477</v>
      </c>
      <c r="B47" s="306" t="s">
        <v>478</v>
      </c>
      <c r="C47" s="308" t="s">
        <v>479</v>
      </c>
      <c r="D47" s="310" t="s">
        <v>480</v>
      </c>
      <c r="E47" s="312" t="s">
        <v>481</v>
      </c>
      <c r="F47" s="313"/>
      <c r="G47" s="310" t="s">
        <v>482</v>
      </c>
      <c r="H47" s="326" t="s">
        <v>483</v>
      </c>
    </row>
    <row r="48" spans="1:13" ht="20.25" customHeight="1" x14ac:dyDescent="0.2">
      <c r="A48" s="305"/>
      <c r="B48" s="307"/>
      <c r="C48" s="309"/>
      <c r="D48" s="311"/>
      <c r="E48" s="207" t="s">
        <v>484</v>
      </c>
      <c r="F48" s="207" t="s">
        <v>485</v>
      </c>
      <c r="G48" s="311"/>
      <c r="H48" s="327"/>
    </row>
    <row r="49" spans="1:13" x14ac:dyDescent="0.2">
      <c r="A49" s="63" t="s">
        <v>486</v>
      </c>
      <c r="B49" s="65"/>
      <c r="C49" s="65"/>
      <c r="D49" s="65"/>
      <c r="E49" s="65"/>
      <c r="F49" s="65"/>
      <c r="G49" s="65"/>
      <c r="H49" s="77"/>
    </row>
    <row r="50" spans="1:13" x14ac:dyDescent="0.2">
      <c r="A50" s="63" t="s">
        <v>486</v>
      </c>
      <c r="B50" s="65"/>
      <c r="C50" s="65"/>
      <c r="D50" s="65"/>
      <c r="E50" s="65"/>
      <c r="F50" s="65"/>
      <c r="G50" s="65"/>
      <c r="H50" s="77">
        <v>0</v>
      </c>
    </row>
    <row r="51" spans="1:13" x14ac:dyDescent="0.2">
      <c r="A51" s="63" t="s">
        <v>486</v>
      </c>
      <c r="B51" s="65"/>
      <c r="C51" s="65"/>
      <c r="D51" s="65"/>
      <c r="E51" s="65"/>
      <c r="F51" s="65"/>
      <c r="G51" s="65"/>
      <c r="H51" s="77">
        <v>0</v>
      </c>
    </row>
    <row r="52" spans="1:13" x14ac:dyDescent="0.2">
      <c r="A52" s="63" t="s">
        <v>486</v>
      </c>
      <c r="B52" s="65"/>
      <c r="C52" s="65"/>
      <c r="D52" s="65"/>
      <c r="E52" s="65"/>
      <c r="F52" s="65"/>
      <c r="G52" s="70"/>
      <c r="H52" s="77">
        <v>0</v>
      </c>
    </row>
    <row r="53" spans="1:13" x14ac:dyDescent="0.2">
      <c r="A53" s="63" t="s">
        <v>486</v>
      </c>
      <c r="B53" s="65"/>
      <c r="C53" s="65"/>
      <c r="D53" s="65"/>
      <c r="E53" s="65"/>
      <c r="F53" s="65"/>
      <c r="G53" s="70"/>
      <c r="H53" s="77">
        <v>0</v>
      </c>
    </row>
    <row r="54" spans="1:13" x14ac:dyDescent="0.2">
      <c r="A54" s="63" t="s">
        <v>486</v>
      </c>
      <c r="B54" s="65"/>
      <c r="C54" s="65"/>
      <c r="D54" s="65"/>
      <c r="E54" s="65"/>
      <c r="F54" s="65"/>
      <c r="G54" s="65"/>
      <c r="H54" s="77">
        <v>0</v>
      </c>
    </row>
    <row r="55" spans="1:13" x14ac:dyDescent="0.2">
      <c r="A55" s="314" t="s">
        <v>489</v>
      </c>
      <c r="B55" s="315"/>
      <c r="C55" s="315"/>
      <c r="D55" s="315"/>
      <c r="E55" s="315"/>
      <c r="F55" s="315"/>
      <c r="G55" s="316"/>
      <c r="H55" s="68">
        <f>SUM(H49:H54)</f>
        <v>0</v>
      </c>
    </row>
    <row r="56" spans="1:13" x14ac:dyDescent="0.2">
      <c r="A56" s="317"/>
      <c r="B56" s="318"/>
      <c r="C56" s="318"/>
      <c r="D56" s="318"/>
      <c r="E56" s="318"/>
      <c r="F56" s="318"/>
      <c r="G56" s="318"/>
      <c r="H56" s="319"/>
    </row>
    <row r="57" spans="1:13" x14ac:dyDescent="0.2">
      <c r="A57" s="320" t="s">
        <v>487</v>
      </c>
      <c r="B57" s="321"/>
      <c r="C57" s="321"/>
      <c r="D57" s="321"/>
      <c r="E57" s="321"/>
      <c r="F57" s="321"/>
      <c r="G57" s="321"/>
      <c r="H57" s="78">
        <f>H45</f>
        <v>0</v>
      </c>
    </row>
    <row r="58" spans="1:13" ht="14.25" thickBot="1" x14ac:dyDescent="0.25">
      <c r="A58" s="322" t="s">
        <v>489</v>
      </c>
      <c r="B58" s="323"/>
      <c r="C58" s="323"/>
      <c r="D58" s="323"/>
      <c r="E58" s="323"/>
      <c r="F58" s="323"/>
      <c r="G58" s="323"/>
      <c r="H58" s="79">
        <f>H55</f>
        <v>0</v>
      </c>
    </row>
    <row r="59" spans="1:13" ht="15.75" thickBot="1" x14ac:dyDescent="0.25">
      <c r="A59" s="324" t="s">
        <v>494</v>
      </c>
      <c r="B59" s="325"/>
      <c r="C59" s="325"/>
      <c r="D59" s="325"/>
      <c r="E59" s="325"/>
      <c r="F59" s="325"/>
      <c r="G59" s="325"/>
      <c r="H59" s="172">
        <f>SUM(H57:H58)</f>
        <v>0</v>
      </c>
    </row>
    <row r="60" spans="1:13" ht="15.75" thickBot="1" x14ac:dyDescent="0.25">
      <c r="A60" s="295" t="s">
        <v>495</v>
      </c>
      <c r="B60" s="296"/>
      <c r="C60" s="296"/>
      <c r="D60" s="296"/>
      <c r="E60" s="296"/>
      <c r="F60" s="296"/>
      <c r="G60" s="296"/>
      <c r="H60" s="174" t="e">
        <f>(H59/H7)</f>
        <v>#DIV/0!</v>
      </c>
      <c r="I60" s="61"/>
      <c r="J60" s="61"/>
      <c r="K60" s="61"/>
      <c r="L60" s="61"/>
      <c r="M60" s="61"/>
    </row>
    <row r="61" spans="1:13" s="61" customFormat="1" ht="21" customHeight="1" thickBot="1" x14ac:dyDescent="0.25">
      <c r="A61" s="74"/>
      <c r="B61" s="74"/>
      <c r="C61" s="74"/>
      <c r="D61" s="74"/>
      <c r="E61" s="74"/>
      <c r="F61" s="74"/>
      <c r="G61" s="74"/>
      <c r="H61" s="80"/>
    </row>
    <row r="62" spans="1:13" s="61" customFormat="1" ht="21" customHeight="1" x14ac:dyDescent="0.2">
      <c r="A62" s="74"/>
      <c r="B62" s="285" t="s">
        <v>496</v>
      </c>
      <c r="C62" s="286"/>
      <c r="D62" s="286"/>
      <c r="E62" s="286"/>
      <c r="F62" s="169" t="s">
        <v>497</v>
      </c>
      <c r="G62" s="170" t="s">
        <v>498</v>
      </c>
      <c r="H62" s="80"/>
    </row>
    <row r="63" spans="1:13" s="61" customFormat="1" ht="15" x14ac:dyDescent="0.2">
      <c r="A63" s="74"/>
      <c r="B63" s="287" t="s">
        <v>499</v>
      </c>
      <c r="C63" s="288"/>
      <c r="D63" s="288"/>
      <c r="E63" s="288"/>
      <c r="F63" s="81">
        <f>+H7</f>
        <v>0</v>
      </c>
      <c r="G63" s="93" t="e">
        <f>+F63/H7</f>
        <v>#DIV/0!</v>
      </c>
      <c r="H63" s="80"/>
    </row>
    <row r="64" spans="1:13" s="61" customFormat="1" ht="15" x14ac:dyDescent="0.2">
      <c r="A64" s="74"/>
      <c r="B64" s="289" t="s">
        <v>500</v>
      </c>
      <c r="C64" s="290"/>
      <c r="D64" s="290"/>
      <c r="E64" s="291"/>
      <c r="F64" s="82">
        <f>+H31</f>
        <v>0</v>
      </c>
      <c r="G64" s="94" t="e">
        <f>+H32</f>
        <v>#DIV/0!</v>
      </c>
      <c r="H64" s="80"/>
      <c r="I64" s="59"/>
      <c r="J64" s="59"/>
      <c r="K64" s="59"/>
      <c r="L64" s="59"/>
      <c r="M64" s="59"/>
    </row>
    <row r="65" spans="1:55" ht="15.75" thickBot="1" x14ac:dyDescent="0.25">
      <c r="A65" s="74"/>
      <c r="B65" s="292" t="s">
        <v>501</v>
      </c>
      <c r="C65" s="293"/>
      <c r="D65" s="293"/>
      <c r="E65" s="294"/>
      <c r="F65" s="95">
        <f>+F63-F64</f>
        <v>0</v>
      </c>
      <c r="G65" s="171" t="e">
        <f>+G63-G64</f>
        <v>#DIV/0!</v>
      </c>
      <c r="H65" s="80"/>
    </row>
    <row r="66" spans="1:55" x14ac:dyDescent="0.2">
      <c r="A66" s="74"/>
      <c r="B66" s="74"/>
      <c r="C66" s="74"/>
      <c r="D66" s="74"/>
      <c r="E66" s="74"/>
      <c r="F66" s="74"/>
      <c r="G66" s="74"/>
      <c r="H66" s="80"/>
    </row>
    <row r="67" spans="1:55" ht="39" customHeight="1" x14ac:dyDescent="0.2">
      <c r="A67" s="297" t="s">
        <v>502</v>
      </c>
      <c r="B67" s="297"/>
      <c r="C67" s="297"/>
      <c r="D67" s="297"/>
      <c r="E67" s="297"/>
      <c r="F67" s="297"/>
      <c r="G67" s="297"/>
      <c r="H67" s="297"/>
    </row>
    <row r="68" spans="1:55" x14ac:dyDescent="0.2">
      <c r="A68" s="284"/>
      <c r="B68" s="284"/>
      <c r="C68" s="284"/>
      <c r="D68" s="284"/>
      <c r="E68" s="284"/>
      <c r="F68" s="284"/>
      <c r="G68" s="284"/>
      <c r="H68" s="284"/>
    </row>
    <row r="69" spans="1:55" x14ac:dyDescent="0.2">
      <c r="A69" s="284"/>
      <c r="B69" s="284"/>
      <c r="C69" s="284"/>
      <c r="D69" s="284"/>
      <c r="E69" s="284"/>
      <c r="F69" s="284"/>
      <c r="G69" s="284"/>
      <c r="H69" s="284"/>
      <c r="I69" s="85"/>
      <c r="J69" s="85"/>
      <c r="K69" s="85"/>
      <c r="L69" s="85"/>
      <c r="M69" s="85"/>
    </row>
    <row r="70" spans="1:55" x14ac:dyDescent="0.2">
      <c r="A70" s="83"/>
      <c r="B70" s="83"/>
      <c r="C70" s="83"/>
      <c r="D70" s="83"/>
      <c r="E70" s="83"/>
      <c r="F70" s="83"/>
      <c r="G70" s="83"/>
      <c r="H70" s="84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5"/>
      <c r="AE70" s="85"/>
      <c r="AF70" s="85"/>
      <c r="AG70" s="85"/>
      <c r="AH70" s="85"/>
      <c r="AI70" s="85"/>
      <c r="AJ70" s="85"/>
      <c r="AK70" s="85"/>
      <c r="AL70" s="85"/>
      <c r="AM70" s="85"/>
      <c r="AN70" s="85"/>
      <c r="AO70" s="85"/>
      <c r="AP70" s="85"/>
      <c r="AQ70" s="85"/>
      <c r="AR70" s="85"/>
      <c r="AS70" s="85"/>
      <c r="AT70" s="85"/>
      <c r="AU70" s="85"/>
      <c r="AV70" s="85"/>
      <c r="AW70" s="85"/>
      <c r="AX70" s="85"/>
      <c r="AY70" s="85"/>
      <c r="AZ70" s="85"/>
      <c r="BA70" s="85"/>
      <c r="BB70" s="85"/>
      <c r="BC70" s="85"/>
    </row>
    <row r="71" spans="1:55" ht="15" customHeight="1" x14ac:dyDescent="0.2"/>
  </sheetData>
  <mergeCells count="64">
    <mergeCell ref="A1:H1"/>
    <mergeCell ref="A2:H2"/>
    <mergeCell ref="A3:G3"/>
    <mergeCell ref="A4:G4"/>
    <mergeCell ref="B5:C5"/>
    <mergeCell ref="D5:E5"/>
    <mergeCell ref="A6:G6"/>
    <mergeCell ref="A7:G7"/>
    <mergeCell ref="A8:H8"/>
    <mergeCell ref="A9:H9"/>
    <mergeCell ref="A10:A11"/>
    <mergeCell ref="B10:B11"/>
    <mergeCell ref="C10:C11"/>
    <mergeCell ref="D10:D11"/>
    <mergeCell ref="E10:F10"/>
    <mergeCell ref="G10:G11"/>
    <mergeCell ref="H10:H11"/>
    <mergeCell ref="A31:G31"/>
    <mergeCell ref="A32:G32"/>
    <mergeCell ref="A18:G18"/>
    <mergeCell ref="A19:H19"/>
    <mergeCell ref="A20:A21"/>
    <mergeCell ref="B20:B21"/>
    <mergeCell ref="C20:C21"/>
    <mergeCell ref="D20:D21"/>
    <mergeCell ref="E20:F20"/>
    <mergeCell ref="G20:G21"/>
    <mergeCell ref="H20:H21"/>
    <mergeCell ref="A27:G27"/>
    <mergeCell ref="A28:H28"/>
    <mergeCell ref="A29:G29"/>
    <mergeCell ref="A30:G30"/>
    <mergeCell ref="H47:H48"/>
    <mergeCell ref="A34:H34"/>
    <mergeCell ref="A35:H35"/>
    <mergeCell ref="A36:H36"/>
    <mergeCell ref="A37:A38"/>
    <mergeCell ref="B37:B38"/>
    <mergeCell ref="C37:C38"/>
    <mergeCell ref="D37:D38"/>
    <mergeCell ref="E37:F37"/>
    <mergeCell ref="G37:G38"/>
    <mergeCell ref="H37:H38"/>
    <mergeCell ref="A60:G60"/>
    <mergeCell ref="A67:H67"/>
    <mergeCell ref="A68:H68"/>
    <mergeCell ref="A45:G45"/>
    <mergeCell ref="A46:H46"/>
    <mergeCell ref="A47:A48"/>
    <mergeCell ref="B47:B48"/>
    <mergeCell ref="C47:C48"/>
    <mergeCell ref="D47:D48"/>
    <mergeCell ref="E47:F47"/>
    <mergeCell ref="A55:G55"/>
    <mergeCell ref="A56:H56"/>
    <mergeCell ref="A57:G57"/>
    <mergeCell ref="A58:G58"/>
    <mergeCell ref="A59:G59"/>
    <mergeCell ref="G47:G48"/>
    <mergeCell ref="A69:H69"/>
    <mergeCell ref="B62:E62"/>
    <mergeCell ref="B63:E63"/>
    <mergeCell ref="B64:E64"/>
    <mergeCell ref="B65:E65"/>
  </mergeCells>
  <pageMargins left="0.75" right="0.75" top="1" bottom="1" header="0.3" footer="0.3"/>
  <pageSetup paperSize="9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view="pageLayout" topLeftCell="A4" zoomScale="110" zoomScalePageLayoutView="110" workbookViewId="0">
      <selection activeCell="C11" sqref="C11:D11"/>
    </sheetView>
  </sheetViews>
  <sheetFormatPr baseColWidth="10" defaultColWidth="10.85546875" defaultRowHeight="16.5" x14ac:dyDescent="0.2"/>
  <cols>
    <col min="1" max="1" width="11.140625" style="52" customWidth="1"/>
    <col min="2" max="2" width="27.42578125" style="52" customWidth="1"/>
    <col min="3" max="3" width="17.7109375" style="52" customWidth="1"/>
    <col min="4" max="4" width="19.42578125" style="52" customWidth="1"/>
    <col min="5" max="16384" width="10.85546875" style="52"/>
  </cols>
  <sheetData>
    <row r="1" spans="1:5" s="51" customFormat="1" ht="19.350000000000001" customHeight="1" x14ac:dyDescent="0.2">
      <c r="A1" s="365" t="s">
        <v>546</v>
      </c>
      <c r="B1" s="366"/>
      <c r="C1" s="366"/>
      <c r="D1" s="367"/>
      <c r="E1" s="50"/>
    </row>
    <row r="2" spans="1:5" x14ac:dyDescent="0.2">
      <c r="A2" s="368"/>
      <c r="B2" s="369"/>
      <c r="C2" s="369"/>
      <c r="D2" s="370"/>
    </row>
    <row r="3" spans="1:5" x14ac:dyDescent="0.2">
      <c r="A3" s="161"/>
      <c r="B3" s="162"/>
      <c r="C3" s="162"/>
      <c r="D3" s="163"/>
    </row>
    <row r="4" spans="1:5" x14ac:dyDescent="0.2">
      <c r="A4" s="368"/>
      <c r="B4" s="369"/>
      <c r="C4" s="369"/>
      <c r="D4" s="370"/>
    </row>
    <row r="5" spans="1:5" ht="18" x14ac:dyDescent="0.2">
      <c r="A5" s="374" t="s">
        <v>504</v>
      </c>
      <c r="B5" s="375"/>
      <c r="C5" s="375"/>
      <c r="D5" s="376"/>
    </row>
    <row r="6" spans="1:5" x14ac:dyDescent="0.2">
      <c r="A6" s="371"/>
      <c r="B6" s="372"/>
      <c r="C6" s="372"/>
      <c r="D6" s="373"/>
    </row>
    <row r="7" spans="1:5" ht="23.25" customHeight="1" x14ac:dyDescent="0.2">
      <c r="A7" s="362" t="s">
        <v>462</v>
      </c>
      <c r="B7" s="363"/>
      <c r="C7" s="363"/>
      <c r="D7" s="364"/>
    </row>
    <row r="8" spans="1:5" ht="32.450000000000003" customHeight="1" x14ac:dyDescent="0.2">
      <c r="A8" s="353" t="s">
        <v>463</v>
      </c>
      <c r="B8" s="354"/>
      <c r="C8" s="361">
        <f>'PRESUPUESTO GENERAL PRODUCCIÓN'!G330</f>
        <v>0</v>
      </c>
      <c r="D8" s="361"/>
    </row>
    <row r="9" spans="1:5" ht="42.75" customHeight="1" x14ac:dyDescent="0.2">
      <c r="A9" s="353" t="s">
        <v>542</v>
      </c>
      <c r="B9" s="354"/>
      <c r="C9" s="361">
        <f>'PRESUPUESTO ETAPA PRODUCCIÓN'!G7</f>
        <v>0</v>
      </c>
      <c r="D9" s="361"/>
    </row>
    <row r="10" spans="1:5" ht="32.450000000000003" customHeight="1" x14ac:dyDescent="0.2">
      <c r="A10" s="353" t="s">
        <v>506</v>
      </c>
      <c r="B10" s="354"/>
      <c r="C10" s="361">
        <v>0</v>
      </c>
      <c r="D10" s="361"/>
    </row>
    <row r="11" spans="1:5" ht="56.45" customHeight="1" x14ac:dyDescent="0.2">
      <c r="A11" s="353" t="s">
        <v>543</v>
      </c>
      <c r="B11" s="354"/>
      <c r="C11" s="355" t="e">
        <f>C10/C9</f>
        <v>#DIV/0!</v>
      </c>
      <c r="D11" s="356"/>
    </row>
    <row r="12" spans="1:5" x14ac:dyDescent="0.2">
      <c r="A12" s="357"/>
      <c r="B12" s="358"/>
      <c r="C12" s="358"/>
      <c r="D12" s="359"/>
    </row>
    <row r="13" spans="1:5" ht="74.45" customHeight="1" x14ac:dyDescent="0.2">
      <c r="A13" s="168" t="s">
        <v>464</v>
      </c>
      <c r="B13" s="167" t="s">
        <v>508</v>
      </c>
      <c r="C13" s="166" t="s">
        <v>509</v>
      </c>
      <c r="D13" s="165" t="s">
        <v>510</v>
      </c>
    </row>
    <row r="14" spans="1:5" ht="21" customHeight="1" x14ac:dyDescent="0.2">
      <c r="A14" s="144" t="s">
        <v>465</v>
      </c>
      <c r="B14" s="53" t="s">
        <v>467</v>
      </c>
      <c r="C14" s="54">
        <v>1</v>
      </c>
      <c r="D14" s="212" t="e">
        <f>C14/C10</f>
        <v>#DIV/0!</v>
      </c>
    </row>
    <row r="15" spans="1:5" x14ac:dyDescent="0.2">
      <c r="A15" s="145" t="s">
        <v>466</v>
      </c>
      <c r="B15" s="53" t="s">
        <v>467</v>
      </c>
      <c r="C15" s="55">
        <v>0</v>
      </c>
      <c r="D15" s="212" t="e">
        <f>C15/C10</f>
        <v>#DIV/0!</v>
      </c>
    </row>
    <row r="16" spans="1:5" x14ac:dyDescent="0.2">
      <c r="A16" s="145" t="s">
        <v>468</v>
      </c>
      <c r="B16" s="53" t="s">
        <v>467</v>
      </c>
      <c r="C16" s="55">
        <v>0</v>
      </c>
      <c r="D16" s="212" t="e">
        <f>C16/C10</f>
        <v>#DIV/0!</v>
      </c>
    </row>
    <row r="17" spans="1:4" x14ac:dyDescent="0.2">
      <c r="A17" s="145" t="s">
        <v>469</v>
      </c>
      <c r="B17" s="53" t="s">
        <v>467</v>
      </c>
      <c r="C17" s="55">
        <v>0</v>
      </c>
      <c r="D17" s="212" t="e">
        <f>C17/C10</f>
        <v>#DIV/0!</v>
      </c>
    </row>
    <row r="18" spans="1:4" x14ac:dyDescent="0.2">
      <c r="A18" s="145" t="s">
        <v>470</v>
      </c>
      <c r="B18" s="53" t="s">
        <v>467</v>
      </c>
      <c r="C18" s="55">
        <v>0</v>
      </c>
      <c r="D18" s="212" t="e">
        <f>C18/C10</f>
        <v>#DIV/0!</v>
      </c>
    </row>
    <row r="19" spans="1:4" x14ac:dyDescent="0.2">
      <c r="A19" s="145" t="s">
        <v>471</v>
      </c>
      <c r="B19" s="53" t="s">
        <v>467</v>
      </c>
      <c r="C19" s="55">
        <v>0</v>
      </c>
      <c r="D19" s="212" t="e">
        <f>C19/C10</f>
        <v>#DIV/0!</v>
      </c>
    </row>
    <row r="20" spans="1:4" ht="17.25" thickBot="1" x14ac:dyDescent="0.25">
      <c r="A20" s="146"/>
      <c r="B20" s="147" t="s">
        <v>472</v>
      </c>
      <c r="C20" s="148">
        <f>SUM(C14:C19)</f>
        <v>1</v>
      </c>
      <c r="D20" s="149" t="e">
        <f>SUM(D14:D19)</f>
        <v>#DIV/0!</v>
      </c>
    </row>
    <row r="21" spans="1:4" x14ac:dyDescent="0.2">
      <c r="A21" s="56"/>
      <c r="B21" s="57"/>
      <c r="C21" s="57"/>
      <c r="D21" s="57"/>
    </row>
    <row r="22" spans="1:4" ht="43.5" customHeight="1" x14ac:dyDescent="0.2">
      <c r="A22" s="360" t="s">
        <v>473</v>
      </c>
      <c r="B22" s="360"/>
      <c r="C22" s="360"/>
      <c r="D22" s="360"/>
    </row>
    <row r="23" spans="1:4" x14ac:dyDescent="0.2">
      <c r="A23" s="58"/>
      <c r="B23" s="58"/>
      <c r="C23" s="58"/>
      <c r="D23" s="58"/>
    </row>
    <row r="24" spans="1:4" x14ac:dyDescent="0.2">
      <c r="D24" s="58"/>
    </row>
    <row r="31" spans="1:4" ht="30.6" customHeight="1" x14ac:dyDescent="0.2"/>
  </sheetData>
  <mergeCells count="16">
    <mergeCell ref="A7:D7"/>
    <mergeCell ref="A1:D1"/>
    <mergeCell ref="A2:D2"/>
    <mergeCell ref="A4:D4"/>
    <mergeCell ref="A6:D6"/>
    <mergeCell ref="A5:D5"/>
    <mergeCell ref="A11:B11"/>
    <mergeCell ref="C11:D11"/>
    <mergeCell ref="A12:D12"/>
    <mergeCell ref="A22:D22"/>
    <mergeCell ref="A8:B8"/>
    <mergeCell ref="C8:D8"/>
    <mergeCell ref="A9:B9"/>
    <mergeCell ref="C9:D9"/>
    <mergeCell ref="A10:B10"/>
    <mergeCell ref="C10:D10"/>
  </mergeCells>
  <phoneticPr fontId="16" type="noConversion"/>
  <pageMargins left="0.75" right="0.75" top="1" bottom="1" header="0.3" footer="0.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PRESUPUESTO GENERAL PRODUCCIÓN</vt:lpstr>
      <vt:lpstr>PRESUPUESTO ETAPA PRODUCCIÓN</vt:lpstr>
      <vt:lpstr>PLAN DE FINANCIAMIENTO</vt:lpstr>
      <vt:lpstr>PLAN DE USO DEL INCENTIVO</vt:lpstr>
      <vt:lpstr>'PLAN DE USO DEL INCENTIVO'!Área_de_impresión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ejb</dc:creator>
  <cp:lastModifiedBy>Mario Vera</cp:lastModifiedBy>
  <cp:lastPrinted>2018-06-15T17:48:30Z</cp:lastPrinted>
  <dcterms:created xsi:type="dcterms:W3CDTF">2016-09-20T22:13:19Z</dcterms:created>
  <dcterms:modified xsi:type="dcterms:W3CDTF">2020-04-09T23:28:26Z</dcterms:modified>
</cp:coreProperties>
</file>